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6-Championnats_Nationaux\2026\3_ETE_2026\Validations-Engagements\"/>
    </mc:Choice>
  </mc:AlternateContent>
  <xr:revisionPtr revIDLastSave="0" documentId="13_ncr:1_{1F3E918B-6436-4675-80F9-8D1574254D54}" xr6:coauthVersionLast="47" xr6:coauthVersionMax="47" xr10:uidLastSave="{00000000-0000-0000-0000-000000000000}"/>
  <workbookProtection workbookPassword="C9E8" lockStructure="1"/>
  <bookViews>
    <workbookView xWindow="-120" yWindow="-120" windowWidth="29040" windowHeight="17520" tabRatio="772" activeTab="2" xr2:uid="{9EC9D108-0173-4B6D-8561-4F3CFCD69965}"/>
  </bookViews>
  <sheets>
    <sheet name="Règles saisie des feuilles" sheetId="12" r:id="rId1"/>
    <sheet name="Les qualifiés" sheetId="23" r:id="rId2"/>
    <sheet name="Validation de participation" sheetId="24" r:id="rId3"/>
    <sheet name="Sélection club" sheetId="18" r:id="rId4"/>
    <sheet name="Carabine 10m" sheetId="14" r:id="rId5"/>
    <sheet name="Pistolet 10m" sheetId="15" r:id="rId6"/>
    <sheet name="Pistolet 25m" sheetId="16" r:id="rId7"/>
    <sheet name="Carabine 50m" sheetId="17" r:id="rId8"/>
    <sheet name="Clubs" sheetId="13" r:id="rId9"/>
    <sheet name="Feuil1" sheetId="25" state="hidden" r:id="rId10"/>
    <sheet name="Feuil3" sheetId="26" state="hidden" r:id="rId11"/>
    <sheet name="Paramètres" sheetId="19" state="hidden" r:id="rId12"/>
    <sheet name="FI1" sheetId="20" state="hidden" r:id="rId13"/>
  </sheets>
  <definedNames>
    <definedName name="_xlnm._FilterDatabase" localSheetId="8" hidden="1">Clubs!$A$1:$D$156</definedName>
    <definedName name="_xlnm._FilterDatabase" localSheetId="10" hidden="1">Feuil3!$A$1:$D$299</definedName>
    <definedName name="_xlnm._FilterDatabase" localSheetId="1" hidden="1">'Les qualifiés'!$A$6:$K$299</definedName>
    <definedName name="CommunesC10">OFFSET(Clubs!$A$1,MATCH('Carabine 10m'!$C$3,Clubs!$B:$B,0)-1,,COUNTIF(Clubs!$B:$B,'Carabine 10m'!$C$3))</definedName>
    <definedName name="CommunesC50">OFFSET(Clubs!$A$1,MATCH('Carabine 50m'!#REF!,Clubs!$B:$B,0)-1,,COUNTIF(Clubs!$B:$B,'Carabine 50m'!#REF!))</definedName>
    <definedName name="CommunesP10">OFFSET(Clubs!$A$1,MATCH('Pistolet 10m'!#REF!,Clubs!$B:$B,0)-1,,COUNTIF(Clubs!$B:$B,'Pistolet 10m'!#REF!))</definedName>
    <definedName name="CommunesP25">OFFSET(Clubs!$A$1,MATCH('Pistolet 25m'!#REF!,Clubs!$B:$B,0)-1,,COUNTIF(Clubs!$B:$B,'Pistolet 25m'!#REF!))</definedName>
    <definedName name="Communessel">OFFSET(Clubs!$A$1,MATCH('Sélection club'!$B$3,Clubs!$B:$B,0)-1,,COUNTIF(Clubs!$B:$B,'Sélection club'!$B$3))</definedName>
    <definedName name="DptC10">Clubs!$B$1:$B$155</definedName>
    <definedName name="_xlnm.Print_Titles" localSheetId="4">'Carabine 10m'!$1:$4</definedName>
    <definedName name="_xlnm.Print_Titles" localSheetId="1">'Les qualifiés'!$1:$6</definedName>
    <definedName name="_xlnm.Print_Titles" localSheetId="5">'Pistolet 10m'!$1:$3</definedName>
    <definedName name="_xlnm.Print_Area" localSheetId="4">'Carabine 10m'!$A$1:$Q$60</definedName>
    <definedName name="_xlnm.Print_Area" localSheetId="7">'Carabine 50m'!$A$1:$Q$39</definedName>
    <definedName name="_xlnm.Print_Area" localSheetId="1">'Les qualifiés'!$A$1:$K$257</definedName>
    <definedName name="_xlnm.Print_Area" localSheetId="5">'Pistolet 10m'!$A$1:$Q$62</definedName>
    <definedName name="_xlnm.Print_Area" localSheetId="6">'Pistolet 25m'!$A$1:$T$32</definedName>
    <definedName name="_xlnm.Print_Area" localSheetId="2">'Validation de participation'!$A$1:$H$59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8" i="15" l="1"/>
  <c r="G57" i="15"/>
  <c r="G56" i="15"/>
  <c r="G55" i="15"/>
  <c r="G54" i="15"/>
  <c r="G53" i="15"/>
  <c r="G52" i="15"/>
  <c r="G51" i="15"/>
  <c r="G50" i="15"/>
  <c r="M3" i="23"/>
  <c r="N3" i="23"/>
  <c r="B2" i="25"/>
  <c r="C2" i="25"/>
  <c r="D2" i="25"/>
  <c r="B3" i="25"/>
  <c r="C3" i="25"/>
  <c r="D3" i="25"/>
  <c r="B4" i="25"/>
  <c r="C4" i="25"/>
  <c r="D4" i="25"/>
  <c r="B5" i="25"/>
  <c r="C5" i="25"/>
  <c r="D5" i="25"/>
  <c r="B6" i="25"/>
  <c r="C6" i="25"/>
  <c r="D6" i="25"/>
  <c r="B7" i="25"/>
  <c r="C7" i="25"/>
  <c r="D7" i="25"/>
  <c r="B8" i="25"/>
  <c r="C8" i="25"/>
  <c r="D8" i="25"/>
  <c r="B9" i="25"/>
  <c r="C9" i="25"/>
  <c r="D9" i="25"/>
  <c r="B10" i="25"/>
  <c r="C10" i="25"/>
  <c r="D10" i="25"/>
  <c r="B11" i="25"/>
  <c r="C11" i="25"/>
  <c r="D11" i="25"/>
  <c r="B12" i="25"/>
  <c r="C12" i="25"/>
  <c r="D12" i="25"/>
  <c r="B13" i="25"/>
  <c r="C13" i="25"/>
  <c r="D13" i="25"/>
  <c r="B14" i="25"/>
  <c r="C14" i="25"/>
  <c r="D14" i="25"/>
  <c r="B15" i="25"/>
  <c r="C15" i="25"/>
  <c r="D15" i="25"/>
  <c r="B16" i="25"/>
  <c r="C16" i="25"/>
  <c r="D16" i="25"/>
  <c r="B17" i="25"/>
  <c r="C17" i="25"/>
  <c r="D17" i="25"/>
  <c r="B18" i="25"/>
  <c r="C18" i="25"/>
  <c r="D18" i="25"/>
  <c r="B19" i="25"/>
  <c r="C19" i="25"/>
  <c r="D19" i="25"/>
  <c r="B20" i="25"/>
  <c r="C20" i="25"/>
  <c r="D20" i="25"/>
  <c r="B21" i="25"/>
  <c r="C21" i="25"/>
  <c r="D21" i="25"/>
  <c r="B22" i="25"/>
  <c r="C22" i="25"/>
  <c r="D22" i="25"/>
  <c r="B23" i="25"/>
  <c r="C23" i="25"/>
  <c r="D23" i="25"/>
  <c r="B24" i="25"/>
  <c r="C24" i="25"/>
  <c r="D24" i="25"/>
  <c r="B25" i="25"/>
  <c r="C25" i="25"/>
  <c r="D25" i="25"/>
  <c r="B26" i="25"/>
  <c r="C26" i="25"/>
  <c r="D26" i="25"/>
  <c r="B27" i="25"/>
  <c r="C27" i="25"/>
  <c r="D27" i="25"/>
  <c r="B28" i="25"/>
  <c r="C28" i="25"/>
  <c r="D28" i="25"/>
  <c r="B29" i="25"/>
  <c r="C29" i="25"/>
  <c r="D29" i="25"/>
  <c r="B30" i="25"/>
  <c r="C30" i="25"/>
  <c r="D30" i="25"/>
  <c r="B31" i="25"/>
  <c r="C31" i="25"/>
  <c r="D31" i="25"/>
  <c r="B32" i="25"/>
  <c r="C32" i="25"/>
  <c r="D32" i="25"/>
  <c r="B33" i="25"/>
  <c r="C33" i="25"/>
  <c r="D33" i="25"/>
  <c r="B34" i="25"/>
  <c r="C34" i="25"/>
  <c r="D34" i="25"/>
  <c r="B35" i="25"/>
  <c r="C35" i="25"/>
  <c r="D35" i="25"/>
  <c r="B36" i="25"/>
  <c r="C36" i="25"/>
  <c r="D36" i="25"/>
  <c r="B37" i="25"/>
  <c r="C37" i="25"/>
  <c r="D37" i="25"/>
  <c r="B38" i="25"/>
  <c r="C38" i="25"/>
  <c r="D38" i="25"/>
  <c r="B39" i="25"/>
  <c r="C39" i="25"/>
  <c r="D39" i="25"/>
  <c r="B40" i="25"/>
  <c r="C40" i="25"/>
  <c r="D40" i="25"/>
  <c r="B41" i="25"/>
  <c r="C41" i="25"/>
  <c r="D41" i="25"/>
  <c r="B42" i="25"/>
  <c r="C42" i="25"/>
  <c r="D42" i="25"/>
  <c r="B43" i="25"/>
  <c r="C43" i="25"/>
  <c r="D43" i="25"/>
  <c r="B44" i="25"/>
  <c r="C44" i="25"/>
  <c r="D44" i="25"/>
  <c r="B45" i="25"/>
  <c r="C45" i="25"/>
  <c r="D45" i="25"/>
  <c r="B46" i="25"/>
  <c r="C46" i="25"/>
  <c r="D46" i="25"/>
  <c r="B47" i="25"/>
  <c r="C47" i="25"/>
  <c r="D47" i="25"/>
  <c r="B48" i="25"/>
  <c r="C48" i="25"/>
  <c r="D48" i="25"/>
  <c r="B49" i="25"/>
  <c r="C49" i="25"/>
  <c r="D49" i="25"/>
  <c r="B50" i="25"/>
  <c r="C50" i="25"/>
  <c r="D50" i="25"/>
  <c r="B51" i="25"/>
  <c r="C51" i="25"/>
  <c r="D51" i="25"/>
  <c r="B52" i="25"/>
  <c r="C52" i="25"/>
  <c r="D52" i="25"/>
  <c r="B53" i="25"/>
  <c r="C53" i="25"/>
  <c r="D53" i="25"/>
  <c r="B54" i="25"/>
  <c r="C54" i="25"/>
  <c r="D54" i="25"/>
  <c r="B55" i="25"/>
  <c r="C55" i="25"/>
  <c r="D55" i="25"/>
  <c r="B56" i="25"/>
  <c r="C56" i="25"/>
  <c r="D56" i="25"/>
  <c r="B57" i="25"/>
  <c r="C57" i="25"/>
  <c r="D57" i="25"/>
  <c r="B58" i="25"/>
  <c r="C58" i="25"/>
  <c r="D58" i="25"/>
  <c r="B59" i="25"/>
  <c r="C59" i="25"/>
  <c r="D59" i="25"/>
  <c r="B60" i="25"/>
  <c r="C60" i="25"/>
  <c r="D60" i="25"/>
  <c r="B61" i="25"/>
  <c r="C61" i="25"/>
  <c r="D61" i="25"/>
  <c r="B62" i="25"/>
  <c r="C62" i="25"/>
  <c r="D62" i="25"/>
  <c r="B63" i="25"/>
  <c r="C63" i="25"/>
  <c r="D63" i="25"/>
  <c r="B64" i="25"/>
  <c r="C64" i="25"/>
  <c r="D64" i="25"/>
  <c r="B65" i="25"/>
  <c r="C65" i="25"/>
  <c r="D65" i="25"/>
  <c r="B66" i="25"/>
  <c r="C66" i="25"/>
  <c r="D66" i="25"/>
  <c r="B67" i="25"/>
  <c r="C67" i="25"/>
  <c r="D67" i="25"/>
  <c r="B68" i="25"/>
  <c r="C68" i="25"/>
  <c r="D68" i="25"/>
  <c r="B69" i="25"/>
  <c r="C69" i="25"/>
  <c r="D69" i="25"/>
  <c r="B70" i="25"/>
  <c r="C70" i="25"/>
  <c r="D70" i="25"/>
  <c r="B71" i="25"/>
  <c r="C71" i="25"/>
  <c r="D71" i="25"/>
  <c r="B72" i="25"/>
  <c r="C72" i="25"/>
  <c r="D72" i="25"/>
  <c r="B73" i="25"/>
  <c r="C73" i="25"/>
  <c r="D73" i="25"/>
  <c r="B74" i="25"/>
  <c r="C74" i="25"/>
  <c r="D74" i="25"/>
  <c r="B75" i="25"/>
  <c r="C75" i="25"/>
  <c r="D75" i="25"/>
  <c r="B76" i="25"/>
  <c r="C76" i="25"/>
  <c r="D76" i="25"/>
  <c r="B77" i="25"/>
  <c r="C77" i="25"/>
  <c r="D77" i="25"/>
  <c r="B78" i="25"/>
  <c r="C78" i="25"/>
  <c r="D78" i="25"/>
  <c r="B79" i="25"/>
  <c r="C79" i="25"/>
  <c r="D79" i="25"/>
  <c r="B80" i="25"/>
  <c r="C80" i="25"/>
  <c r="D80" i="25"/>
  <c r="B81" i="25"/>
  <c r="C81" i="25"/>
  <c r="D81" i="25"/>
  <c r="B82" i="25"/>
  <c r="C82" i="25"/>
  <c r="D82" i="25"/>
  <c r="B83" i="25"/>
  <c r="C83" i="25"/>
  <c r="D83" i="25"/>
  <c r="B84" i="25"/>
  <c r="C84" i="25"/>
  <c r="D84" i="25"/>
  <c r="B85" i="25"/>
  <c r="C85" i="25"/>
  <c r="D85" i="25"/>
  <c r="B86" i="25"/>
  <c r="C86" i="25"/>
  <c r="D86" i="25"/>
  <c r="B87" i="25"/>
  <c r="C87" i="25"/>
  <c r="D87" i="25"/>
  <c r="B88" i="25"/>
  <c r="C88" i="25"/>
  <c r="D88" i="25"/>
  <c r="B89" i="25"/>
  <c r="C89" i="25"/>
  <c r="D89" i="25"/>
  <c r="B90" i="25"/>
  <c r="C90" i="25"/>
  <c r="D90" i="25"/>
  <c r="B91" i="25"/>
  <c r="C91" i="25"/>
  <c r="D91" i="25"/>
  <c r="B92" i="25"/>
  <c r="C92" i="25"/>
  <c r="D92" i="25"/>
  <c r="B93" i="25"/>
  <c r="C93" i="25"/>
  <c r="D93" i="25"/>
  <c r="B94" i="25"/>
  <c r="C94" i="25"/>
  <c r="D94" i="25"/>
  <c r="B95" i="25"/>
  <c r="C95" i="25"/>
  <c r="D95" i="25"/>
  <c r="B96" i="25"/>
  <c r="C96" i="25"/>
  <c r="D96" i="25"/>
  <c r="B97" i="25"/>
  <c r="C97" i="25"/>
  <c r="D97" i="25"/>
  <c r="B98" i="25"/>
  <c r="C98" i="25"/>
  <c r="D98" i="25"/>
  <c r="B99" i="25"/>
  <c r="C99" i="25"/>
  <c r="D99" i="25"/>
  <c r="B100" i="25"/>
  <c r="C100" i="25"/>
  <c r="D100" i="25"/>
  <c r="B101" i="25"/>
  <c r="C101" i="25"/>
  <c r="D101" i="25"/>
  <c r="B102" i="25"/>
  <c r="C102" i="25"/>
  <c r="D102" i="25"/>
  <c r="B103" i="25"/>
  <c r="C103" i="25"/>
  <c r="D103" i="25"/>
  <c r="B104" i="25"/>
  <c r="C104" i="25"/>
  <c r="D104" i="25"/>
  <c r="B105" i="25"/>
  <c r="C105" i="25"/>
  <c r="D105" i="25"/>
  <c r="B106" i="25"/>
  <c r="C106" i="25"/>
  <c r="D106" i="25"/>
  <c r="B107" i="25"/>
  <c r="C107" i="25"/>
  <c r="D107" i="25"/>
  <c r="B108" i="25"/>
  <c r="C108" i="25"/>
  <c r="D108" i="25"/>
  <c r="B109" i="25"/>
  <c r="C109" i="25"/>
  <c r="D109" i="25"/>
  <c r="B110" i="25"/>
  <c r="C110" i="25"/>
  <c r="D110" i="25"/>
  <c r="B111" i="25"/>
  <c r="C111" i="25"/>
  <c r="D111" i="25"/>
  <c r="B112" i="25"/>
  <c r="C112" i="25"/>
  <c r="D112" i="25"/>
  <c r="B113" i="25"/>
  <c r="C113" i="25"/>
  <c r="D113" i="25"/>
  <c r="B114" i="25"/>
  <c r="C114" i="25"/>
  <c r="D114" i="25"/>
  <c r="B115" i="25"/>
  <c r="C115" i="25"/>
  <c r="D115" i="25"/>
  <c r="B116" i="25"/>
  <c r="C116" i="25"/>
  <c r="D116" i="25"/>
  <c r="B117" i="25"/>
  <c r="C117" i="25"/>
  <c r="D117" i="25"/>
  <c r="B118" i="25"/>
  <c r="C118" i="25"/>
  <c r="D118" i="25"/>
  <c r="B119" i="25"/>
  <c r="C119" i="25"/>
  <c r="D119" i="25"/>
  <c r="B120" i="25"/>
  <c r="C120" i="25"/>
  <c r="D120" i="25"/>
  <c r="B121" i="25"/>
  <c r="C121" i="25"/>
  <c r="D121" i="25"/>
  <c r="B122" i="25"/>
  <c r="C122" i="25"/>
  <c r="D122" i="25"/>
  <c r="B123" i="25"/>
  <c r="C123" i="25"/>
  <c r="D123" i="25"/>
  <c r="B124" i="25"/>
  <c r="C124" i="25"/>
  <c r="D124" i="25"/>
  <c r="B125" i="25"/>
  <c r="C125" i="25"/>
  <c r="D125" i="25"/>
  <c r="B126" i="25"/>
  <c r="C126" i="25"/>
  <c r="D126" i="25"/>
  <c r="B127" i="25"/>
  <c r="C127" i="25"/>
  <c r="D127" i="25"/>
  <c r="B128" i="25"/>
  <c r="C128" i="25"/>
  <c r="D128" i="25"/>
  <c r="B129" i="25"/>
  <c r="C129" i="25"/>
  <c r="D129" i="25"/>
  <c r="B130" i="25"/>
  <c r="C130" i="25"/>
  <c r="D130" i="25"/>
  <c r="B131" i="25"/>
  <c r="C131" i="25"/>
  <c r="D131" i="25"/>
  <c r="B132" i="25"/>
  <c r="C132" i="25"/>
  <c r="D132" i="25"/>
  <c r="B133" i="25"/>
  <c r="C133" i="25"/>
  <c r="D133" i="25"/>
  <c r="B134" i="25"/>
  <c r="C134" i="25"/>
  <c r="D134" i="25"/>
  <c r="B135" i="25"/>
  <c r="C135" i="25"/>
  <c r="D135" i="25"/>
  <c r="B136" i="25"/>
  <c r="C136" i="25"/>
  <c r="D136" i="25"/>
  <c r="B137" i="25"/>
  <c r="C137" i="25"/>
  <c r="D137" i="25"/>
  <c r="B138" i="25"/>
  <c r="C138" i="25"/>
  <c r="D138" i="25"/>
  <c r="B139" i="25"/>
  <c r="C139" i="25"/>
  <c r="D139" i="25"/>
  <c r="B140" i="25"/>
  <c r="C140" i="25"/>
  <c r="D140" i="25"/>
  <c r="B141" i="25"/>
  <c r="C141" i="25"/>
  <c r="D141" i="25"/>
  <c r="B142" i="25"/>
  <c r="C142" i="25"/>
  <c r="D142" i="25"/>
  <c r="B143" i="25"/>
  <c r="C143" i="25"/>
  <c r="D143" i="25"/>
  <c r="B144" i="25"/>
  <c r="C144" i="25"/>
  <c r="D144" i="25"/>
  <c r="B145" i="25"/>
  <c r="C145" i="25"/>
  <c r="D145" i="25"/>
  <c r="B146" i="25"/>
  <c r="C146" i="25"/>
  <c r="D146" i="25"/>
  <c r="B147" i="25"/>
  <c r="C147" i="25"/>
  <c r="D147" i="25"/>
  <c r="B148" i="25"/>
  <c r="C148" i="25"/>
  <c r="D148" i="25"/>
  <c r="B149" i="25"/>
  <c r="C149" i="25"/>
  <c r="D149" i="25"/>
  <c r="B150" i="25"/>
  <c r="C150" i="25"/>
  <c r="D150" i="25"/>
  <c r="B151" i="25"/>
  <c r="C151" i="25"/>
  <c r="D151" i="25"/>
  <c r="B152" i="25"/>
  <c r="C152" i="25"/>
  <c r="D152" i="25"/>
  <c r="B153" i="25"/>
  <c r="C153" i="25"/>
  <c r="D153" i="25"/>
  <c r="B154" i="25"/>
  <c r="C154" i="25"/>
  <c r="D154" i="25"/>
  <c r="B155" i="25"/>
  <c r="C155" i="25"/>
  <c r="D155" i="25"/>
  <c r="B156" i="25"/>
  <c r="C156" i="25"/>
  <c r="D156" i="25"/>
  <c r="B157" i="25"/>
  <c r="C157" i="25"/>
  <c r="D157" i="25"/>
  <c r="B158" i="25"/>
  <c r="C158" i="25"/>
  <c r="D158" i="25"/>
  <c r="B159" i="25"/>
  <c r="C159" i="25"/>
  <c r="D159" i="25"/>
  <c r="B160" i="25"/>
  <c r="C160" i="25"/>
  <c r="D160" i="25"/>
  <c r="B161" i="25"/>
  <c r="C161" i="25"/>
  <c r="D161" i="25"/>
  <c r="B162" i="25"/>
  <c r="C162" i="25"/>
  <c r="D162" i="25"/>
  <c r="B163" i="25"/>
  <c r="C163" i="25"/>
  <c r="D163" i="25"/>
  <c r="B164" i="25"/>
  <c r="C164" i="25"/>
  <c r="D164" i="25"/>
  <c r="B165" i="25"/>
  <c r="C165" i="25"/>
  <c r="D165" i="25"/>
  <c r="B166" i="25"/>
  <c r="C166" i="25"/>
  <c r="D166" i="25"/>
  <c r="B167" i="25"/>
  <c r="C167" i="25"/>
  <c r="D167" i="25"/>
  <c r="B168" i="25"/>
  <c r="C168" i="25"/>
  <c r="D168" i="25"/>
  <c r="B169" i="25"/>
  <c r="C169" i="25"/>
  <c r="D169" i="25"/>
  <c r="B170" i="25"/>
  <c r="C170" i="25"/>
  <c r="D170" i="25"/>
  <c r="B171" i="25"/>
  <c r="C171" i="25"/>
  <c r="D171" i="25"/>
  <c r="B172" i="25"/>
  <c r="C172" i="25"/>
  <c r="D172" i="25"/>
  <c r="B173" i="25"/>
  <c r="C173" i="25"/>
  <c r="D173" i="25"/>
  <c r="B174" i="25"/>
  <c r="C174" i="25"/>
  <c r="D174" i="25"/>
  <c r="B175" i="25"/>
  <c r="C175" i="25"/>
  <c r="D175" i="25"/>
  <c r="B176" i="25"/>
  <c r="C176" i="25"/>
  <c r="D176" i="25"/>
  <c r="B177" i="25"/>
  <c r="C177" i="25"/>
  <c r="D177" i="25"/>
  <c r="B178" i="25"/>
  <c r="C178" i="25"/>
  <c r="D178" i="25"/>
  <c r="B179" i="25"/>
  <c r="C179" i="25"/>
  <c r="D179" i="25"/>
  <c r="B180" i="25"/>
  <c r="C180" i="25"/>
  <c r="D180" i="25"/>
  <c r="B181" i="25"/>
  <c r="C181" i="25"/>
  <c r="D181" i="25"/>
  <c r="B182" i="25"/>
  <c r="C182" i="25"/>
  <c r="D182" i="25"/>
  <c r="B183" i="25"/>
  <c r="C183" i="25"/>
  <c r="D183" i="25"/>
  <c r="B184" i="25"/>
  <c r="C184" i="25"/>
  <c r="D184" i="25"/>
  <c r="B185" i="25"/>
  <c r="C185" i="25"/>
  <c r="D185" i="25"/>
  <c r="B186" i="25"/>
  <c r="C186" i="25"/>
  <c r="D186" i="25"/>
  <c r="B187" i="25"/>
  <c r="C187" i="25"/>
  <c r="D187" i="25"/>
  <c r="B188" i="25"/>
  <c r="C188" i="25"/>
  <c r="D188" i="25"/>
  <c r="B189" i="25"/>
  <c r="C189" i="25"/>
  <c r="D189" i="25"/>
  <c r="B190" i="25"/>
  <c r="C190" i="25"/>
  <c r="D190" i="25"/>
  <c r="B191" i="25"/>
  <c r="C191" i="25"/>
  <c r="D191" i="25"/>
  <c r="B192" i="25"/>
  <c r="C192" i="25"/>
  <c r="D192" i="25"/>
  <c r="B193" i="25"/>
  <c r="C193" i="25"/>
  <c r="D193" i="25"/>
  <c r="B194" i="25"/>
  <c r="C194" i="25"/>
  <c r="D194" i="25"/>
  <c r="B195" i="25"/>
  <c r="C195" i="25"/>
  <c r="D195" i="25"/>
  <c r="B196" i="25"/>
  <c r="C196" i="25"/>
  <c r="D196" i="25"/>
  <c r="B197" i="25"/>
  <c r="C197" i="25"/>
  <c r="D197" i="25"/>
  <c r="B198" i="25"/>
  <c r="C198" i="25"/>
  <c r="D198" i="25"/>
  <c r="B199" i="25"/>
  <c r="C199" i="25"/>
  <c r="D199" i="25"/>
  <c r="B200" i="25"/>
  <c r="C200" i="25"/>
  <c r="D200" i="25"/>
  <c r="B201" i="25"/>
  <c r="C201" i="25"/>
  <c r="D201" i="25"/>
  <c r="B202" i="25"/>
  <c r="C202" i="25"/>
  <c r="D202" i="25"/>
  <c r="B203" i="25"/>
  <c r="C203" i="25"/>
  <c r="D203" i="25"/>
  <c r="B204" i="25"/>
  <c r="C204" i="25"/>
  <c r="D204" i="25"/>
  <c r="B205" i="25"/>
  <c r="C205" i="25"/>
  <c r="D205" i="25"/>
  <c r="B206" i="25"/>
  <c r="C206" i="25"/>
  <c r="D206" i="25"/>
  <c r="B207" i="25"/>
  <c r="C207" i="25"/>
  <c r="D207" i="25"/>
  <c r="B208" i="25"/>
  <c r="C208" i="25"/>
  <c r="D208" i="25"/>
  <c r="B209" i="25"/>
  <c r="C209" i="25"/>
  <c r="D209" i="25"/>
  <c r="B210" i="25"/>
  <c r="C210" i="25"/>
  <c r="D210" i="25"/>
  <c r="B211" i="25"/>
  <c r="C211" i="25"/>
  <c r="D211" i="25"/>
  <c r="B212" i="25"/>
  <c r="C212" i="25"/>
  <c r="D212" i="25"/>
  <c r="B213" i="25"/>
  <c r="C213" i="25"/>
  <c r="D213" i="25"/>
  <c r="B214" i="25"/>
  <c r="C214" i="25"/>
  <c r="D214" i="25"/>
  <c r="B215" i="25"/>
  <c r="C215" i="25"/>
  <c r="D215" i="25"/>
  <c r="B216" i="25"/>
  <c r="C216" i="25"/>
  <c r="D216" i="25"/>
  <c r="B217" i="25"/>
  <c r="C217" i="25"/>
  <c r="D217" i="25"/>
  <c r="B218" i="25"/>
  <c r="C218" i="25"/>
  <c r="D218" i="25"/>
  <c r="B219" i="25"/>
  <c r="C219" i="25"/>
  <c r="D219" i="25"/>
  <c r="B220" i="25"/>
  <c r="C220" i="25"/>
  <c r="D220" i="25"/>
  <c r="B221" i="25"/>
  <c r="C221" i="25"/>
  <c r="D221" i="25"/>
  <c r="B222" i="25"/>
  <c r="C222" i="25"/>
  <c r="D222" i="25"/>
  <c r="B223" i="25"/>
  <c r="C223" i="25"/>
  <c r="D223" i="25"/>
  <c r="B224" i="25"/>
  <c r="C224" i="25"/>
  <c r="D224" i="25"/>
  <c r="B225" i="25"/>
  <c r="C225" i="25"/>
  <c r="D225" i="25"/>
  <c r="B226" i="25"/>
  <c r="C226" i="25"/>
  <c r="D226" i="25"/>
  <c r="B227" i="25"/>
  <c r="C227" i="25"/>
  <c r="D227" i="25"/>
  <c r="B228" i="25"/>
  <c r="C228" i="25"/>
  <c r="D228" i="25"/>
  <c r="B229" i="25"/>
  <c r="C229" i="25"/>
  <c r="D229" i="25"/>
  <c r="B230" i="25"/>
  <c r="C230" i="25"/>
  <c r="D230" i="25"/>
  <c r="B231" i="25"/>
  <c r="C231" i="25"/>
  <c r="D231" i="25"/>
  <c r="B232" i="25"/>
  <c r="C232" i="25"/>
  <c r="D232" i="25"/>
  <c r="B233" i="25"/>
  <c r="C233" i="25"/>
  <c r="D233" i="25"/>
  <c r="B234" i="25"/>
  <c r="C234" i="25"/>
  <c r="D234" i="25"/>
  <c r="B235" i="25"/>
  <c r="C235" i="25"/>
  <c r="D235" i="25"/>
  <c r="B236" i="25"/>
  <c r="C236" i="25"/>
  <c r="D236" i="25"/>
  <c r="B237" i="25"/>
  <c r="C237" i="25"/>
  <c r="D237" i="25"/>
  <c r="B238" i="25"/>
  <c r="C238" i="25"/>
  <c r="D238" i="25"/>
  <c r="B239" i="25"/>
  <c r="C239" i="25"/>
  <c r="D239" i="25"/>
  <c r="B240" i="25"/>
  <c r="C240" i="25"/>
  <c r="D240" i="25"/>
  <c r="B241" i="25"/>
  <c r="C241" i="25"/>
  <c r="D241" i="25"/>
  <c r="B242" i="25"/>
  <c r="C242" i="25"/>
  <c r="D242" i="25"/>
  <c r="B243" i="25"/>
  <c r="C243" i="25"/>
  <c r="D243" i="25"/>
  <c r="B244" i="25"/>
  <c r="C244" i="25"/>
  <c r="D244" i="25"/>
  <c r="B245" i="25"/>
  <c r="C245" i="25"/>
  <c r="D245" i="25"/>
  <c r="B246" i="25"/>
  <c r="C246" i="25"/>
  <c r="D246" i="25"/>
  <c r="B247" i="25"/>
  <c r="C247" i="25"/>
  <c r="D247" i="25"/>
  <c r="B248" i="25"/>
  <c r="C248" i="25"/>
  <c r="D248" i="25"/>
  <c r="B249" i="25"/>
  <c r="C249" i="25"/>
  <c r="D249" i="25"/>
  <c r="B250" i="25"/>
  <c r="C250" i="25"/>
  <c r="D250" i="25"/>
  <c r="B251" i="25"/>
  <c r="C251" i="25"/>
  <c r="D251" i="25"/>
  <c r="B252" i="25"/>
  <c r="C252" i="25"/>
  <c r="D252" i="25"/>
  <c r="B253" i="25"/>
  <c r="C253" i="25"/>
  <c r="D253" i="25"/>
  <c r="B254" i="25"/>
  <c r="C254" i="25"/>
  <c r="D254" i="25"/>
  <c r="B255" i="25"/>
  <c r="C255" i="25"/>
  <c r="D255" i="25"/>
  <c r="B256" i="25"/>
  <c r="C256" i="25"/>
  <c r="D256" i="25"/>
  <c r="B257" i="25"/>
  <c r="C257" i="25"/>
  <c r="D257" i="25"/>
  <c r="B258" i="25"/>
  <c r="C258" i="25"/>
  <c r="D258" i="25"/>
  <c r="B259" i="25"/>
  <c r="C259" i="25"/>
  <c r="D259" i="25"/>
  <c r="B260" i="25"/>
  <c r="C260" i="25"/>
  <c r="D260" i="25"/>
  <c r="B261" i="25"/>
  <c r="C261" i="25"/>
  <c r="D261" i="25"/>
  <c r="B262" i="25"/>
  <c r="C262" i="25"/>
  <c r="D262" i="25"/>
  <c r="B263" i="25"/>
  <c r="C263" i="25"/>
  <c r="D263" i="25"/>
  <c r="B264" i="25"/>
  <c r="C264" i="25"/>
  <c r="D264" i="25"/>
  <c r="B265" i="25"/>
  <c r="C265" i="25"/>
  <c r="D265" i="25"/>
  <c r="B266" i="25"/>
  <c r="C266" i="25"/>
  <c r="D266" i="25"/>
  <c r="B267" i="25"/>
  <c r="C267" i="25"/>
  <c r="D267" i="25"/>
  <c r="B268" i="25"/>
  <c r="C268" i="25"/>
  <c r="D268" i="25"/>
  <c r="B269" i="25"/>
  <c r="C269" i="25"/>
  <c r="D269" i="25"/>
  <c r="B270" i="25"/>
  <c r="C270" i="25"/>
  <c r="D270" i="25"/>
  <c r="B271" i="25"/>
  <c r="C271" i="25"/>
  <c r="D271" i="25"/>
  <c r="B272" i="25"/>
  <c r="C272" i="25"/>
  <c r="D272" i="25"/>
  <c r="B273" i="25"/>
  <c r="C273" i="25"/>
  <c r="D273" i="25"/>
  <c r="B274" i="25"/>
  <c r="C274" i="25"/>
  <c r="D274" i="25"/>
  <c r="B275" i="25"/>
  <c r="C275" i="25"/>
  <c r="D275" i="25"/>
  <c r="B276" i="25"/>
  <c r="C276" i="25"/>
  <c r="D276" i="25"/>
  <c r="B277" i="25"/>
  <c r="C277" i="25"/>
  <c r="D277" i="25"/>
  <c r="B278" i="25"/>
  <c r="C278" i="25"/>
  <c r="D278" i="25"/>
  <c r="B279" i="25"/>
  <c r="C279" i="25"/>
  <c r="D279" i="25"/>
  <c r="B280" i="25"/>
  <c r="C280" i="25"/>
  <c r="D280" i="25"/>
  <c r="B281" i="25"/>
  <c r="C281" i="25"/>
  <c r="D281" i="25"/>
  <c r="B282" i="25"/>
  <c r="C282" i="25"/>
  <c r="D282" i="25"/>
  <c r="B283" i="25"/>
  <c r="C283" i="25"/>
  <c r="D283" i="25"/>
  <c r="B284" i="25"/>
  <c r="C284" i="25"/>
  <c r="D284" i="25"/>
  <c r="B285" i="25"/>
  <c r="C285" i="25"/>
  <c r="D285" i="25"/>
  <c r="B286" i="25"/>
  <c r="C286" i="25"/>
  <c r="D286" i="25"/>
  <c r="B287" i="25"/>
  <c r="C287" i="25"/>
  <c r="D287" i="25"/>
  <c r="B288" i="25"/>
  <c r="C288" i="25"/>
  <c r="D288" i="25"/>
  <c r="B289" i="25"/>
  <c r="C289" i="25"/>
  <c r="D289" i="25"/>
  <c r="B290" i="25"/>
  <c r="C290" i="25"/>
  <c r="D290" i="25"/>
  <c r="B291" i="25"/>
  <c r="C291" i="25"/>
  <c r="D291" i="25"/>
  <c r="B292" i="25"/>
  <c r="C292" i="25"/>
  <c r="D292" i="25"/>
  <c r="B293" i="25"/>
  <c r="C293" i="25"/>
  <c r="D293" i="25"/>
  <c r="B294" i="25"/>
  <c r="C294" i="25"/>
  <c r="D294" i="25"/>
  <c r="B295" i="25"/>
  <c r="C295" i="25"/>
  <c r="D295" i="25"/>
  <c r="B296" i="25"/>
  <c r="C296" i="25"/>
  <c r="D296" i="25"/>
  <c r="B297" i="25"/>
  <c r="C297" i="25"/>
  <c r="D297" i="25"/>
  <c r="B298" i="25"/>
  <c r="C298" i="25"/>
  <c r="D298" i="25"/>
  <c r="B299" i="25"/>
  <c r="C299" i="25"/>
  <c r="D299" i="25"/>
  <c r="B300" i="25"/>
  <c r="C300" i="25"/>
  <c r="D300" i="25"/>
  <c r="B301" i="25"/>
  <c r="C301" i="25"/>
  <c r="D301" i="25"/>
  <c r="B302" i="25"/>
  <c r="C302" i="25"/>
  <c r="D302" i="25"/>
  <c r="B303" i="25"/>
  <c r="C303" i="25"/>
  <c r="D303" i="25"/>
  <c r="B304" i="25"/>
  <c r="C304" i="25"/>
  <c r="D304" i="25"/>
  <c r="B305" i="25"/>
  <c r="C305" i="25"/>
  <c r="D305" i="25"/>
  <c r="B306" i="25"/>
  <c r="C306" i="25"/>
  <c r="D306" i="25"/>
  <c r="B307" i="25"/>
  <c r="C307" i="25"/>
  <c r="D307" i="25"/>
  <c r="B308" i="25"/>
  <c r="C308" i="25"/>
  <c r="D308" i="25"/>
  <c r="B309" i="25"/>
  <c r="C309" i="25"/>
  <c r="D309" i="25"/>
  <c r="B310" i="25"/>
  <c r="C310" i="25"/>
  <c r="D310" i="25"/>
  <c r="B311" i="25"/>
  <c r="C311" i="25"/>
  <c r="D311" i="25"/>
  <c r="B312" i="25"/>
  <c r="C312" i="25"/>
  <c r="D312" i="25"/>
  <c r="B313" i="25"/>
  <c r="C313" i="25"/>
  <c r="D313" i="25"/>
  <c r="B314" i="25"/>
  <c r="C314" i="25"/>
  <c r="D314" i="25"/>
  <c r="B315" i="25"/>
  <c r="C315" i="25"/>
  <c r="D315" i="25"/>
  <c r="B316" i="25"/>
  <c r="C316" i="25"/>
  <c r="D316" i="25"/>
  <c r="B317" i="25"/>
  <c r="C317" i="25"/>
  <c r="D317" i="25"/>
  <c r="B318" i="25"/>
  <c r="C318" i="25"/>
  <c r="D318" i="25"/>
  <c r="B319" i="25"/>
  <c r="C319" i="25"/>
  <c r="D319" i="25"/>
  <c r="B320" i="25"/>
  <c r="C320" i="25"/>
  <c r="D320" i="25"/>
  <c r="B321" i="25"/>
  <c r="C321" i="25"/>
  <c r="D321" i="25"/>
  <c r="B322" i="25"/>
  <c r="C322" i="25"/>
  <c r="D322" i="25"/>
  <c r="B323" i="25"/>
  <c r="C323" i="25"/>
  <c r="D323" i="25"/>
  <c r="B324" i="25"/>
  <c r="C324" i="25"/>
  <c r="D324" i="25"/>
  <c r="B325" i="25"/>
  <c r="C325" i="25"/>
  <c r="D325" i="25"/>
  <c r="A2" i="26"/>
  <c r="C11" i="24"/>
  <c r="A167" i="26"/>
  <c r="A168" i="26"/>
  <c r="A169" i="26"/>
  <c r="A206" i="26"/>
  <c r="A207" i="26"/>
  <c r="A208" i="26"/>
  <c r="A209" i="26"/>
  <c r="A210" i="26"/>
  <c r="A211" i="26"/>
  <c r="A212" i="26"/>
  <c r="A213" i="26"/>
  <c r="A214" i="26"/>
  <c r="A215" i="26"/>
  <c r="A216" i="26"/>
  <c r="A217" i="26"/>
  <c r="A218" i="26"/>
  <c r="A1" i="26"/>
  <c r="A3" i="26"/>
  <c r="A232" i="26"/>
  <c r="A233" i="26"/>
  <c r="A4" i="26"/>
  <c r="A5" i="26"/>
  <c r="A6" i="26"/>
  <c r="A7" i="26"/>
  <c r="A8" i="26"/>
  <c r="A9" i="26"/>
  <c r="A10" i="26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28" i="26"/>
  <c r="A29" i="26"/>
  <c r="A30" i="26"/>
  <c r="A31" i="26"/>
  <c r="A32" i="26"/>
  <c r="A33" i="26"/>
  <c r="A34" i="26"/>
  <c r="A35" i="26"/>
  <c r="A36" i="26"/>
  <c r="A37" i="26"/>
  <c r="A38" i="26"/>
  <c r="A39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A56" i="26"/>
  <c r="A57" i="26"/>
  <c r="A58" i="26"/>
  <c r="A59" i="26"/>
  <c r="A60" i="26"/>
  <c r="A61" i="26"/>
  <c r="A62" i="26"/>
  <c r="A63" i="26"/>
  <c r="A64" i="26"/>
  <c r="A65" i="26"/>
  <c r="A66" i="26"/>
  <c r="A67" i="26"/>
  <c r="A68" i="26"/>
  <c r="A69" i="26"/>
  <c r="A70" i="26"/>
  <c r="A71" i="26"/>
  <c r="A72" i="26"/>
  <c r="A73" i="26"/>
  <c r="A74" i="26"/>
  <c r="A75" i="26"/>
  <c r="A76" i="26"/>
  <c r="A77" i="26"/>
  <c r="A78" i="26"/>
  <c r="A79" i="26"/>
  <c r="A80" i="26"/>
  <c r="A81" i="26"/>
  <c r="A82" i="26"/>
  <c r="A83" i="26"/>
  <c r="A84" i="26"/>
  <c r="A85" i="26"/>
  <c r="A86" i="26"/>
  <c r="A87" i="26"/>
  <c r="A88" i="26"/>
  <c r="A89" i="26"/>
  <c r="A90" i="26"/>
  <c r="A91" i="26"/>
  <c r="A92" i="26"/>
  <c r="A93" i="26"/>
  <c r="A94" i="26"/>
  <c r="A95" i="26"/>
  <c r="A96" i="26"/>
  <c r="A97" i="26"/>
  <c r="A98" i="26"/>
  <c r="A99" i="26"/>
  <c r="A100" i="26"/>
  <c r="A101" i="26"/>
  <c r="A102" i="26"/>
  <c r="A103" i="26"/>
  <c r="A104" i="26"/>
  <c r="A105" i="26"/>
  <c r="A106" i="26"/>
  <c r="A107" i="26"/>
  <c r="A108" i="26"/>
  <c r="A109" i="26"/>
  <c r="A110" i="26"/>
  <c r="A111" i="26"/>
  <c r="A112" i="26"/>
  <c r="A113" i="26"/>
  <c r="A114" i="26"/>
  <c r="A115" i="26"/>
  <c r="A116" i="26"/>
  <c r="A117" i="26"/>
  <c r="A118" i="26"/>
  <c r="A119" i="26"/>
  <c r="A120" i="26"/>
  <c r="A121" i="26"/>
  <c r="A122" i="26"/>
  <c r="A123" i="26"/>
  <c r="A124" i="26"/>
  <c r="A125" i="26"/>
  <c r="A126" i="26"/>
  <c r="A127" i="26"/>
  <c r="A128" i="26"/>
  <c r="A129" i="26"/>
  <c r="A130" i="26"/>
  <c r="A131" i="26"/>
  <c r="A132" i="26"/>
  <c r="A133" i="26"/>
  <c r="A134" i="26"/>
  <c r="A135" i="26"/>
  <c r="A136" i="26"/>
  <c r="A137" i="26"/>
  <c r="A138" i="26"/>
  <c r="A139" i="26"/>
  <c r="A140" i="26"/>
  <c r="A141" i="26"/>
  <c r="A142" i="26"/>
  <c r="A143" i="26"/>
  <c r="A144" i="26"/>
  <c r="A145" i="26"/>
  <c r="A146" i="26"/>
  <c r="A147" i="26"/>
  <c r="A148" i="26"/>
  <c r="A149" i="26"/>
  <c r="A150" i="26"/>
  <c r="A151" i="26"/>
  <c r="A152" i="26"/>
  <c r="A153" i="26"/>
  <c r="A154" i="26"/>
  <c r="A155" i="26"/>
  <c r="A156" i="26"/>
  <c r="A157" i="26"/>
  <c r="A158" i="26"/>
  <c r="A159" i="26"/>
  <c r="A160" i="26"/>
  <c r="A161" i="26"/>
  <c r="A162" i="26"/>
  <c r="A163" i="26"/>
  <c r="A164" i="26"/>
  <c r="A165" i="26"/>
  <c r="A166" i="26"/>
  <c r="A170" i="26"/>
  <c r="A171" i="26"/>
  <c r="A172" i="26"/>
  <c r="A173" i="26"/>
  <c r="A174" i="26"/>
  <c r="A175" i="26"/>
  <c r="A176" i="26"/>
  <c r="A177" i="26"/>
  <c r="A178" i="26"/>
  <c r="A179" i="26"/>
  <c r="A180" i="26"/>
  <c r="A181" i="26"/>
  <c r="A182" i="26"/>
  <c r="A183" i="26"/>
  <c r="A184" i="26"/>
  <c r="A185" i="26"/>
  <c r="A186" i="26"/>
  <c r="A187" i="26"/>
  <c r="A188" i="26"/>
  <c r="A189" i="26"/>
  <c r="A190" i="26"/>
  <c r="A191" i="26"/>
  <c r="A192" i="26"/>
  <c r="A193" i="26"/>
  <c r="A194" i="26"/>
  <c r="A195" i="26"/>
  <c r="A196" i="26"/>
  <c r="A197" i="26"/>
  <c r="A198" i="26"/>
  <c r="A199" i="26"/>
  <c r="A200" i="26"/>
  <c r="A201" i="26"/>
  <c r="A202" i="26"/>
  <c r="A203" i="26"/>
  <c r="A204" i="26"/>
  <c r="A205" i="26"/>
  <c r="A219" i="26"/>
  <c r="A220" i="26"/>
  <c r="A221" i="26"/>
  <c r="A222" i="26"/>
  <c r="A223" i="26"/>
  <c r="A224" i="26"/>
  <c r="A225" i="26"/>
  <c r="A226" i="26"/>
  <c r="A227" i="26"/>
  <c r="A228" i="26"/>
  <c r="A229" i="26"/>
  <c r="A230" i="26"/>
  <c r="A231" i="26"/>
  <c r="A234" i="26"/>
  <c r="A235" i="26"/>
  <c r="A236" i="26"/>
  <c r="A237" i="26"/>
  <c r="A238" i="26"/>
  <c r="A239" i="26"/>
  <c r="A240" i="26"/>
  <c r="A241" i="26"/>
  <c r="A242" i="26"/>
  <c r="A243" i="26"/>
  <c r="A244" i="26"/>
  <c r="A245" i="26"/>
  <c r="A246" i="26"/>
  <c r="A247" i="26"/>
  <c r="A248" i="26"/>
  <c r="A249" i="26"/>
  <c r="A250" i="26"/>
  <c r="A251" i="26"/>
  <c r="A252" i="26"/>
  <c r="A253" i="26"/>
  <c r="A254" i="26"/>
  <c r="A255" i="26"/>
  <c r="A256" i="26"/>
  <c r="A257" i="26"/>
  <c r="A258" i="26"/>
  <c r="A259" i="26"/>
  <c r="A260" i="26"/>
  <c r="A261" i="26"/>
  <c r="A262" i="26"/>
  <c r="A263" i="26"/>
  <c r="A264" i="26"/>
  <c r="A265" i="26"/>
  <c r="A266" i="26"/>
  <c r="A267" i="26"/>
  <c r="A268" i="26"/>
  <c r="A269" i="26"/>
  <c r="A270" i="26"/>
  <c r="A271" i="26"/>
  <c r="A272" i="26"/>
  <c r="A273" i="26"/>
  <c r="A274" i="26"/>
  <c r="A275" i="26"/>
  <c r="A276" i="26"/>
  <c r="A277" i="26"/>
  <c r="A278" i="26"/>
  <c r="A279" i="26"/>
  <c r="A280" i="26"/>
  <c r="A281" i="26"/>
  <c r="A282" i="26"/>
  <c r="A283" i="26"/>
  <c r="A284" i="26"/>
  <c r="A285" i="26"/>
  <c r="A286" i="26"/>
  <c r="A287" i="26"/>
  <c r="A288" i="26"/>
  <c r="A289" i="26"/>
  <c r="A290" i="26"/>
  <c r="A291" i="26"/>
  <c r="A292" i="26"/>
  <c r="A293" i="26"/>
  <c r="A294" i="26"/>
  <c r="A295" i="26"/>
  <c r="A296" i="26"/>
  <c r="A297" i="26"/>
  <c r="A298" i="26"/>
  <c r="A299" i="26"/>
  <c r="B2" i="26"/>
  <c r="C2" i="26"/>
  <c r="D2" i="26"/>
  <c r="B3" i="26"/>
  <c r="C3" i="26"/>
  <c r="D3" i="26"/>
  <c r="B4" i="26"/>
  <c r="C4" i="26"/>
  <c r="D4" i="26"/>
  <c r="B5" i="26"/>
  <c r="C5" i="26"/>
  <c r="D5" i="26"/>
  <c r="B6" i="26"/>
  <c r="C6" i="26"/>
  <c r="D6" i="26"/>
  <c r="B7" i="26"/>
  <c r="C7" i="26"/>
  <c r="D7" i="26"/>
  <c r="B8" i="26"/>
  <c r="C8" i="26"/>
  <c r="D8" i="26"/>
  <c r="B9" i="26"/>
  <c r="C9" i="26"/>
  <c r="D9" i="26"/>
  <c r="B10" i="26"/>
  <c r="C10" i="26"/>
  <c r="D10" i="26"/>
  <c r="B11" i="26"/>
  <c r="C11" i="26"/>
  <c r="D11" i="26"/>
  <c r="B12" i="26"/>
  <c r="C12" i="26"/>
  <c r="D12" i="26"/>
  <c r="B13" i="26"/>
  <c r="C13" i="26"/>
  <c r="D13" i="26"/>
  <c r="B14" i="26"/>
  <c r="C14" i="26"/>
  <c r="D14" i="26"/>
  <c r="B15" i="26"/>
  <c r="C15" i="26"/>
  <c r="D15" i="26"/>
  <c r="B16" i="26"/>
  <c r="C16" i="26"/>
  <c r="D16" i="26"/>
  <c r="B17" i="26"/>
  <c r="C17" i="26"/>
  <c r="D17" i="26"/>
  <c r="B18" i="26"/>
  <c r="C18" i="26"/>
  <c r="D18" i="26"/>
  <c r="B19" i="26"/>
  <c r="C19" i="26"/>
  <c r="D19" i="26"/>
  <c r="B20" i="26"/>
  <c r="C20" i="26"/>
  <c r="D20" i="26"/>
  <c r="B21" i="26"/>
  <c r="C21" i="26"/>
  <c r="D21" i="26"/>
  <c r="B22" i="26"/>
  <c r="C22" i="26"/>
  <c r="D22" i="26"/>
  <c r="B23" i="26"/>
  <c r="C23" i="26"/>
  <c r="D23" i="26"/>
  <c r="B24" i="26"/>
  <c r="C24" i="26"/>
  <c r="D24" i="26"/>
  <c r="B25" i="26"/>
  <c r="C25" i="26"/>
  <c r="D25" i="26"/>
  <c r="B26" i="26"/>
  <c r="C26" i="26"/>
  <c r="D26" i="26"/>
  <c r="B27" i="26"/>
  <c r="C27" i="26"/>
  <c r="D27" i="26"/>
  <c r="B28" i="26"/>
  <c r="C28" i="26"/>
  <c r="D28" i="26"/>
  <c r="B29" i="26"/>
  <c r="C29" i="26"/>
  <c r="D29" i="26"/>
  <c r="B30" i="26"/>
  <c r="C30" i="26"/>
  <c r="D30" i="26"/>
  <c r="B31" i="26"/>
  <c r="C31" i="26"/>
  <c r="D31" i="26"/>
  <c r="B32" i="26"/>
  <c r="C32" i="26"/>
  <c r="D32" i="26"/>
  <c r="B33" i="26"/>
  <c r="C33" i="26"/>
  <c r="D33" i="26"/>
  <c r="B34" i="26"/>
  <c r="C34" i="26"/>
  <c r="D34" i="26"/>
  <c r="B35" i="26"/>
  <c r="C35" i="26"/>
  <c r="D35" i="26"/>
  <c r="B36" i="26"/>
  <c r="C36" i="26"/>
  <c r="D36" i="26"/>
  <c r="B37" i="26"/>
  <c r="C37" i="26"/>
  <c r="D37" i="26"/>
  <c r="B38" i="26"/>
  <c r="C38" i="26"/>
  <c r="D38" i="26"/>
  <c r="B39" i="26"/>
  <c r="C39" i="26"/>
  <c r="D39" i="26"/>
  <c r="B40" i="26"/>
  <c r="C40" i="26"/>
  <c r="D40" i="26"/>
  <c r="B41" i="26"/>
  <c r="C41" i="26"/>
  <c r="D41" i="26"/>
  <c r="B42" i="26"/>
  <c r="C42" i="26"/>
  <c r="D42" i="26"/>
  <c r="B43" i="26"/>
  <c r="C43" i="26"/>
  <c r="D43" i="26"/>
  <c r="B44" i="26"/>
  <c r="C44" i="26"/>
  <c r="D44" i="26"/>
  <c r="B45" i="26"/>
  <c r="C45" i="26"/>
  <c r="D45" i="26"/>
  <c r="B46" i="26"/>
  <c r="C46" i="26"/>
  <c r="D46" i="26"/>
  <c r="B47" i="26"/>
  <c r="C47" i="26"/>
  <c r="D47" i="26"/>
  <c r="B48" i="26"/>
  <c r="C48" i="26"/>
  <c r="D48" i="26"/>
  <c r="B49" i="26"/>
  <c r="C49" i="26"/>
  <c r="D49" i="26"/>
  <c r="B50" i="26"/>
  <c r="C50" i="26"/>
  <c r="D50" i="26"/>
  <c r="B51" i="26"/>
  <c r="C51" i="26"/>
  <c r="D51" i="26"/>
  <c r="B52" i="26"/>
  <c r="C52" i="26"/>
  <c r="D52" i="26"/>
  <c r="B53" i="26"/>
  <c r="C53" i="26"/>
  <c r="D53" i="26"/>
  <c r="B54" i="26"/>
  <c r="C54" i="26"/>
  <c r="D54" i="26"/>
  <c r="B55" i="26"/>
  <c r="C55" i="26"/>
  <c r="D55" i="26"/>
  <c r="B56" i="26"/>
  <c r="C56" i="26"/>
  <c r="D56" i="26"/>
  <c r="B57" i="26"/>
  <c r="C57" i="26"/>
  <c r="D57" i="26"/>
  <c r="B58" i="26"/>
  <c r="C58" i="26"/>
  <c r="D58" i="26"/>
  <c r="B59" i="26"/>
  <c r="C59" i="26"/>
  <c r="D59" i="26"/>
  <c r="B60" i="26"/>
  <c r="C60" i="26"/>
  <c r="D60" i="26"/>
  <c r="B61" i="26"/>
  <c r="C61" i="26"/>
  <c r="D61" i="26"/>
  <c r="B62" i="26"/>
  <c r="C62" i="26"/>
  <c r="D62" i="26"/>
  <c r="B63" i="26"/>
  <c r="C63" i="26"/>
  <c r="D63" i="26"/>
  <c r="B64" i="26"/>
  <c r="C64" i="26"/>
  <c r="D64" i="26"/>
  <c r="B65" i="26"/>
  <c r="C65" i="26"/>
  <c r="D65" i="26"/>
  <c r="B66" i="26"/>
  <c r="C66" i="26"/>
  <c r="D66" i="26"/>
  <c r="B67" i="26"/>
  <c r="C67" i="26"/>
  <c r="D67" i="26"/>
  <c r="B68" i="26"/>
  <c r="C68" i="26"/>
  <c r="D68" i="26"/>
  <c r="B69" i="26"/>
  <c r="C69" i="26"/>
  <c r="D69" i="26"/>
  <c r="B70" i="26"/>
  <c r="C70" i="26"/>
  <c r="D70" i="26"/>
  <c r="B71" i="26"/>
  <c r="C71" i="26"/>
  <c r="D71" i="26"/>
  <c r="B72" i="26"/>
  <c r="C72" i="26"/>
  <c r="D72" i="26"/>
  <c r="B73" i="26"/>
  <c r="C73" i="26"/>
  <c r="D73" i="26"/>
  <c r="B74" i="26"/>
  <c r="C74" i="26"/>
  <c r="D74" i="26"/>
  <c r="B75" i="26"/>
  <c r="C75" i="26"/>
  <c r="D75" i="26"/>
  <c r="B76" i="26"/>
  <c r="C76" i="26"/>
  <c r="D76" i="26"/>
  <c r="B77" i="26"/>
  <c r="C77" i="26"/>
  <c r="D77" i="26"/>
  <c r="B78" i="26"/>
  <c r="C78" i="26"/>
  <c r="D78" i="26"/>
  <c r="B79" i="26"/>
  <c r="C79" i="26"/>
  <c r="D79" i="26"/>
  <c r="B80" i="26"/>
  <c r="C80" i="26"/>
  <c r="D80" i="26"/>
  <c r="B81" i="26"/>
  <c r="C81" i="26"/>
  <c r="D81" i="26"/>
  <c r="B82" i="26"/>
  <c r="C82" i="26"/>
  <c r="D82" i="26"/>
  <c r="B83" i="26"/>
  <c r="C83" i="26"/>
  <c r="D83" i="26"/>
  <c r="B84" i="26"/>
  <c r="C84" i="26"/>
  <c r="D84" i="26"/>
  <c r="B85" i="26"/>
  <c r="C85" i="26"/>
  <c r="D85" i="26"/>
  <c r="B86" i="26"/>
  <c r="C86" i="26"/>
  <c r="D86" i="26"/>
  <c r="B87" i="26"/>
  <c r="C87" i="26"/>
  <c r="D87" i="26"/>
  <c r="B88" i="26"/>
  <c r="C88" i="26"/>
  <c r="D88" i="26"/>
  <c r="B89" i="26"/>
  <c r="C89" i="26"/>
  <c r="D89" i="26"/>
  <c r="B90" i="26"/>
  <c r="C90" i="26"/>
  <c r="D90" i="26"/>
  <c r="B91" i="26"/>
  <c r="C91" i="26"/>
  <c r="D91" i="26"/>
  <c r="B92" i="26"/>
  <c r="C92" i="26"/>
  <c r="D92" i="26"/>
  <c r="B93" i="26"/>
  <c r="C93" i="26"/>
  <c r="D93" i="26"/>
  <c r="B94" i="26"/>
  <c r="C94" i="26"/>
  <c r="D94" i="26"/>
  <c r="B95" i="26"/>
  <c r="C95" i="26"/>
  <c r="D95" i="26"/>
  <c r="B96" i="26"/>
  <c r="C96" i="26"/>
  <c r="D96" i="26"/>
  <c r="B97" i="26"/>
  <c r="C97" i="26"/>
  <c r="D97" i="26"/>
  <c r="B98" i="26"/>
  <c r="C98" i="26"/>
  <c r="D98" i="26"/>
  <c r="B99" i="26"/>
  <c r="C99" i="26"/>
  <c r="D99" i="26"/>
  <c r="B100" i="26"/>
  <c r="C100" i="26"/>
  <c r="D100" i="26"/>
  <c r="B101" i="26"/>
  <c r="C101" i="26"/>
  <c r="D101" i="26"/>
  <c r="B102" i="26"/>
  <c r="C102" i="26"/>
  <c r="D102" i="26"/>
  <c r="B103" i="26"/>
  <c r="C103" i="26"/>
  <c r="D103" i="26"/>
  <c r="B104" i="26"/>
  <c r="C104" i="26"/>
  <c r="D104" i="26"/>
  <c r="B105" i="26"/>
  <c r="C105" i="26"/>
  <c r="D105" i="26"/>
  <c r="B106" i="26"/>
  <c r="C106" i="26"/>
  <c r="D106" i="26"/>
  <c r="B107" i="26"/>
  <c r="C107" i="26"/>
  <c r="D107" i="26"/>
  <c r="B108" i="26"/>
  <c r="C108" i="26"/>
  <c r="D108" i="26"/>
  <c r="B109" i="26"/>
  <c r="C109" i="26"/>
  <c r="D109" i="26"/>
  <c r="B110" i="26"/>
  <c r="C110" i="26"/>
  <c r="D110" i="26"/>
  <c r="B111" i="26"/>
  <c r="C111" i="26"/>
  <c r="D111" i="26"/>
  <c r="B112" i="26"/>
  <c r="C112" i="26"/>
  <c r="D112" i="26"/>
  <c r="B113" i="26"/>
  <c r="C113" i="26"/>
  <c r="D113" i="26"/>
  <c r="B114" i="26"/>
  <c r="C114" i="26"/>
  <c r="D114" i="26"/>
  <c r="B115" i="26"/>
  <c r="C115" i="26"/>
  <c r="D115" i="26"/>
  <c r="B116" i="26"/>
  <c r="C116" i="26"/>
  <c r="D116" i="26"/>
  <c r="B117" i="26"/>
  <c r="C117" i="26"/>
  <c r="D117" i="26"/>
  <c r="B118" i="26"/>
  <c r="C118" i="26"/>
  <c r="D118" i="26"/>
  <c r="B119" i="26"/>
  <c r="C119" i="26"/>
  <c r="D119" i="26"/>
  <c r="B120" i="26"/>
  <c r="C120" i="26"/>
  <c r="D120" i="26"/>
  <c r="B121" i="26"/>
  <c r="C121" i="26"/>
  <c r="D121" i="26"/>
  <c r="B122" i="26"/>
  <c r="C122" i="26"/>
  <c r="D122" i="26"/>
  <c r="B123" i="26"/>
  <c r="C123" i="26"/>
  <c r="D123" i="26"/>
  <c r="B124" i="26"/>
  <c r="C124" i="26"/>
  <c r="D124" i="26"/>
  <c r="B125" i="26"/>
  <c r="C125" i="26"/>
  <c r="D125" i="26"/>
  <c r="B126" i="26"/>
  <c r="C126" i="26"/>
  <c r="D126" i="26"/>
  <c r="B127" i="26"/>
  <c r="C127" i="26"/>
  <c r="D127" i="26"/>
  <c r="B128" i="26"/>
  <c r="C128" i="26"/>
  <c r="D128" i="26"/>
  <c r="B129" i="26"/>
  <c r="C129" i="26"/>
  <c r="D129" i="26"/>
  <c r="B130" i="26"/>
  <c r="C130" i="26"/>
  <c r="D130" i="26"/>
  <c r="B131" i="26"/>
  <c r="C131" i="26"/>
  <c r="D131" i="26"/>
  <c r="B132" i="26"/>
  <c r="C132" i="26"/>
  <c r="D132" i="26"/>
  <c r="B133" i="26"/>
  <c r="C133" i="26"/>
  <c r="D133" i="26"/>
  <c r="B134" i="26"/>
  <c r="C134" i="26"/>
  <c r="D134" i="26"/>
  <c r="B135" i="26"/>
  <c r="C135" i="26"/>
  <c r="D135" i="26"/>
  <c r="B136" i="26"/>
  <c r="C136" i="26"/>
  <c r="D136" i="26"/>
  <c r="B137" i="26"/>
  <c r="C137" i="26"/>
  <c r="D137" i="26"/>
  <c r="B138" i="26"/>
  <c r="C138" i="26"/>
  <c r="D138" i="26"/>
  <c r="B139" i="26"/>
  <c r="C139" i="26"/>
  <c r="D139" i="26"/>
  <c r="B140" i="26"/>
  <c r="C140" i="26"/>
  <c r="D140" i="26"/>
  <c r="B141" i="26"/>
  <c r="C141" i="26"/>
  <c r="D141" i="26"/>
  <c r="B142" i="26"/>
  <c r="C142" i="26"/>
  <c r="D142" i="26"/>
  <c r="B143" i="26"/>
  <c r="C143" i="26"/>
  <c r="D143" i="26"/>
  <c r="B144" i="26"/>
  <c r="C144" i="26"/>
  <c r="D144" i="26"/>
  <c r="B145" i="26"/>
  <c r="C145" i="26"/>
  <c r="D145" i="26"/>
  <c r="B146" i="26"/>
  <c r="C146" i="26"/>
  <c r="D146" i="26"/>
  <c r="B147" i="26"/>
  <c r="C147" i="26"/>
  <c r="D147" i="26"/>
  <c r="B148" i="26"/>
  <c r="C148" i="26"/>
  <c r="D148" i="26"/>
  <c r="B149" i="26"/>
  <c r="C149" i="26"/>
  <c r="D149" i="26"/>
  <c r="B150" i="26"/>
  <c r="C150" i="26"/>
  <c r="D150" i="26"/>
  <c r="B151" i="26"/>
  <c r="C151" i="26"/>
  <c r="D151" i="26"/>
  <c r="B152" i="26"/>
  <c r="C152" i="26"/>
  <c r="D152" i="26"/>
  <c r="B153" i="26"/>
  <c r="C153" i="26"/>
  <c r="D153" i="26"/>
  <c r="B154" i="26"/>
  <c r="C154" i="26"/>
  <c r="D154" i="26"/>
  <c r="B155" i="26"/>
  <c r="C155" i="26"/>
  <c r="D155" i="26"/>
  <c r="B156" i="26"/>
  <c r="C156" i="26"/>
  <c r="D156" i="26"/>
  <c r="B157" i="26"/>
  <c r="C157" i="26"/>
  <c r="D157" i="26"/>
  <c r="B158" i="26"/>
  <c r="C158" i="26"/>
  <c r="D158" i="26"/>
  <c r="B159" i="26"/>
  <c r="C159" i="26"/>
  <c r="D159" i="26"/>
  <c r="B160" i="26"/>
  <c r="C160" i="26"/>
  <c r="D160" i="26"/>
  <c r="B161" i="26"/>
  <c r="C161" i="26"/>
  <c r="D161" i="26"/>
  <c r="B162" i="26"/>
  <c r="C162" i="26"/>
  <c r="D162" i="26"/>
  <c r="B163" i="26"/>
  <c r="C163" i="26"/>
  <c r="D163" i="26"/>
  <c r="B164" i="26"/>
  <c r="C164" i="26"/>
  <c r="D164" i="26"/>
  <c r="B165" i="26"/>
  <c r="C165" i="26"/>
  <c r="D165" i="26"/>
  <c r="B166" i="26"/>
  <c r="C166" i="26"/>
  <c r="D166" i="26"/>
  <c r="B167" i="26"/>
  <c r="C167" i="26"/>
  <c r="D167" i="26"/>
  <c r="B168" i="26"/>
  <c r="C168" i="26"/>
  <c r="D168" i="26"/>
  <c r="B169" i="26"/>
  <c r="C169" i="26"/>
  <c r="D169" i="26"/>
  <c r="B170" i="26"/>
  <c r="C170" i="26"/>
  <c r="D170" i="26"/>
  <c r="B171" i="26"/>
  <c r="C171" i="26"/>
  <c r="D171" i="26"/>
  <c r="B172" i="26"/>
  <c r="C172" i="26"/>
  <c r="D172" i="26"/>
  <c r="B173" i="26"/>
  <c r="C173" i="26"/>
  <c r="D173" i="26"/>
  <c r="B174" i="26"/>
  <c r="C174" i="26"/>
  <c r="D174" i="26"/>
  <c r="B175" i="26"/>
  <c r="C175" i="26"/>
  <c r="D175" i="26"/>
  <c r="B176" i="26"/>
  <c r="C176" i="26"/>
  <c r="D176" i="26"/>
  <c r="B177" i="26"/>
  <c r="C177" i="26"/>
  <c r="D177" i="26"/>
  <c r="B178" i="26"/>
  <c r="C178" i="26"/>
  <c r="D178" i="26"/>
  <c r="B179" i="26"/>
  <c r="C179" i="26"/>
  <c r="D179" i="26"/>
  <c r="B180" i="26"/>
  <c r="C180" i="26"/>
  <c r="D180" i="26"/>
  <c r="B181" i="26"/>
  <c r="C181" i="26"/>
  <c r="D181" i="26"/>
  <c r="B182" i="26"/>
  <c r="C182" i="26"/>
  <c r="D182" i="26"/>
  <c r="B183" i="26"/>
  <c r="C183" i="26"/>
  <c r="D183" i="26"/>
  <c r="B184" i="26"/>
  <c r="C184" i="26"/>
  <c r="D184" i="26"/>
  <c r="B185" i="26"/>
  <c r="C185" i="26"/>
  <c r="D185" i="26"/>
  <c r="B186" i="26"/>
  <c r="C186" i="26"/>
  <c r="D186" i="26"/>
  <c r="B187" i="26"/>
  <c r="C187" i="26"/>
  <c r="D187" i="26"/>
  <c r="B188" i="26"/>
  <c r="C188" i="26"/>
  <c r="D188" i="26"/>
  <c r="B189" i="26"/>
  <c r="C189" i="26"/>
  <c r="D189" i="26"/>
  <c r="B190" i="26"/>
  <c r="C190" i="26"/>
  <c r="D190" i="26"/>
  <c r="B191" i="26"/>
  <c r="C191" i="26"/>
  <c r="D191" i="26"/>
  <c r="B192" i="26"/>
  <c r="C192" i="26"/>
  <c r="D192" i="26"/>
  <c r="B193" i="26"/>
  <c r="C193" i="26"/>
  <c r="D193" i="26"/>
  <c r="B194" i="26"/>
  <c r="C194" i="26"/>
  <c r="D194" i="26"/>
  <c r="B195" i="26"/>
  <c r="C195" i="26"/>
  <c r="D195" i="26"/>
  <c r="B196" i="26"/>
  <c r="C196" i="26"/>
  <c r="D196" i="26"/>
  <c r="B197" i="26"/>
  <c r="C197" i="26"/>
  <c r="D197" i="26"/>
  <c r="B198" i="26"/>
  <c r="C198" i="26"/>
  <c r="D198" i="26"/>
  <c r="B199" i="26"/>
  <c r="C199" i="26"/>
  <c r="D199" i="26"/>
  <c r="B200" i="26"/>
  <c r="C200" i="26"/>
  <c r="D200" i="26"/>
  <c r="B201" i="26"/>
  <c r="C201" i="26"/>
  <c r="D201" i="26"/>
  <c r="B202" i="26"/>
  <c r="C202" i="26"/>
  <c r="D202" i="26"/>
  <c r="B203" i="26"/>
  <c r="C203" i="26"/>
  <c r="D203" i="26"/>
  <c r="B204" i="26"/>
  <c r="C204" i="26"/>
  <c r="D204" i="26"/>
  <c r="B205" i="26"/>
  <c r="C205" i="26"/>
  <c r="D205" i="26"/>
  <c r="B206" i="26"/>
  <c r="C206" i="26"/>
  <c r="D206" i="26"/>
  <c r="B207" i="26"/>
  <c r="C207" i="26"/>
  <c r="D207" i="26"/>
  <c r="B208" i="26"/>
  <c r="C208" i="26"/>
  <c r="D208" i="26"/>
  <c r="B209" i="26"/>
  <c r="C209" i="26"/>
  <c r="D209" i="26"/>
  <c r="B210" i="26"/>
  <c r="C210" i="26"/>
  <c r="D210" i="26"/>
  <c r="B211" i="26"/>
  <c r="C211" i="26"/>
  <c r="D211" i="26"/>
  <c r="B212" i="26"/>
  <c r="C212" i="26"/>
  <c r="D212" i="26"/>
  <c r="B213" i="26"/>
  <c r="C213" i="26"/>
  <c r="D213" i="26"/>
  <c r="B214" i="26"/>
  <c r="C214" i="26"/>
  <c r="D214" i="26"/>
  <c r="B215" i="26"/>
  <c r="C215" i="26"/>
  <c r="D215" i="26"/>
  <c r="B216" i="26"/>
  <c r="C216" i="26"/>
  <c r="D216" i="26"/>
  <c r="B217" i="26"/>
  <c r="C217" i="26"/>
  <c r="D217" i="26"/>
  <c r="B218" i="26"/>
  <c r="C218" i="26"/>
  <c r="D218" i="26"/>
  <c r="B219" i="26"/>
  <c r="C219" i="26"/>
  <c r="D219" i="26"/>
  <c r="B220" i="26"/>
  <c r="C220" i="26"/>
  <c r="D220" i="26"/>
  <c r="B221" i="26"/>
  <c r="C221" i="26"/>
  <c r="D221" i="26"/>
  <c r="B222" i="26"/>
  <c r="C222" i="26"/>
  <c r="D222" i="26"/>
  <c r="B223" i="26"/>
  <c r="C223" i="26"/>
  <c r="D223" i="26"/>
  <c r="B224" i="26"/>
  <c r="C224" i="26"/>
  <c r="D224" i="26"/>
  <c r="B225" i="26"/>
  <c r="C225" i="26"/>
  <c r="D225" i="26"/>
  <c r="B226" i="26"/>
  <c r="C226" i="26"/>
  <c r="D226" i="26"/>
  <c r="B227" i="26"/>
  <c r="C227" i="26"/>
  <c r="D227" i="26"/>
  <c r="B228" i="26"/>
  <c r="C228" i="26"/>
  <c r="D228" i="26"/>
  <c r="B229" i="26"/>
  <c r="C229" i="26"/>
  <c r="D229" i="26"/>
  <c r="B230" i="26"/>
  <c r="C230" i="26"/>
  <c r="D230" i="26"/>
  <c r="B231" i="26"/>
  <c r="C231" i="26"/>
  <c r="D231" i="26"/>
  <c r="B232" i="26"/>
  <c r="C232" i="26"/>
  <c r="D232" i="26"/>
  <c r="B233" i="26"/>
  <c r="C233" i="26"/>
  <c r="D233" i="26"/>
  <c r="B234" i="26"/>
  <c r="C234" i="26"/>
  <c r="D234" i="26"/>
  <c r="B235" i="26"/>
  <c r="C235" i="26"/>
  <c r="D235" i="26"/>
  <c r="B236" i="26"/>
  <c r="C236" i="26"/>
  <c r="D236" i="26"/>
  <c r="B237" i="26"/>
  <c r="C237" i="26"/>
  <c r="D237" i="26"/>
  <c r="B238" i="26"/>
  <c r="C238" i="26"/>
  <c r="D238" i="26"/>
  <c r="B239" i="26"/>
  <c r="C239" i="26"/>
  <c r="D239" i="26"/>
  <c r="B240" i="26"/>
  <c r="C240" i="26"/>
  <c r="D240" i="26"/>
  <c r="B241" i="26"/>
  <c r="C241" i="26"/>
  <c r="D241" i="26"/>
  <c r="B242" i="26"/>
  <c r="C242" i="26"/>
  <c r="D242" i="26"/>
  <c r="B243" i="26"/>
  <c r="C243" i="26"/>
  <c r="D243" i="26"/>
  <c r="B244" i="26"/>
  <c r="C244" i="26"/>
  <c r="D244" i="26"/>
  <c r="B245" i="26"/>
  <c r="C245" i="26"/>
  <c r="D245" i="26"/>
  <c r="B246" i="26"/>
  <c r="C246" i="26"/>
  <c r="D246" i="26"/>
  <c r="B247" i="26"/>
  <c r="C247" i="26"/>
  <c r="D247" i="26"/>
  <c r="B248" i="26"/>
  <c r="C248" i="26"/>
  <c r="D248" i="26"/>
  <c r="B249" i="26"/>
  <c r="C249" i="26"/>
  <c r="D249" i="26"/>
  <c r="B250" i="26"/>
  <c r="C250" i="26"/>
  <c r="D250" i="26"/>
  <c r="B251" i="26"/>
  <c r="C251" i="26"/>
  <c r="D251" i="26"/>
  <c r="B252" i="26"/>
  <c r="C252" i="26"/>
  <c r="D252" i="26"/>
  <c r="B253" i="26"/>
  <c r="C253" i="26"/>
  <c r="D253" i="26"/>
  <c r="B254" i="26"/>
  <c r="C254" i="26"/>
  <c r="D254" i="26"/>
  <c r="B255" i="26"/>
  <c r="C255" i="26"/>
  <c r="D255" i="26"/>
  <c r="B256" i="26"/>
  <c r="C256" i="26"/>
  <c r="D256" i="26"/>
  <c r="B257" i="26"/>
  <c r="C257" i="26"/>
  <c r="D257" i="26"/>
  <c r="B258" i="26"/>
  <c r="C258" i="26"/>
  <c r="D258" i="26"/>
  <c r="B259" i="26"/>
  <c r="C259" i="26"/>
  <c r="D259" i="26"/>
  <c r="B260" i="26"/>
  <c r="C260" i="26"/>
  <c r="D260" i="26"/>
  <c r="B261" i="26"/>
  <c r="C261" i="26"/>
  <c r="D261" i="26"/>
  <c r="B262" i="26"/>
  <c r="C262" i="26"/>
  <c r="D262" i="26"/>
  <c r="B263" i="26"/>
  <c r="C263" i="26"/>
  <c r="D263" i="26"/>
  <c r="B264" i="26"/>
  <c r="C264" i="26"/>
  <c r="D264" i="26"/>
  <c r="B265" i="26"/>
  <c r="C265" i="26"/>
  <c r="D265" i="26"/>
  <c r="B266" i="26"/>
  <c r="C266" i="26"/>
  <c r="D266" i="26"/>
  <c r="B267" i="26"/>
  <c r="C267" i="26"/>
  <c r="D267" i="26"/>
  <c r="B268" i="26"/>
  <c r="C268" i="26"/>
  <c r="D268" i="26"/>
  <c r="B269" i="26"/>
  <c r="C269" i="26"/>
  <c r="D269" i="26"/>
  <c r="B270" i="26"/>
  <c r="C270" i="26"/>
  <c r="D270" i="26"/>
  <c r="B271" i="26"/>
  <c r="C271" i="26"/>
  <c r="D271" i="26"/>
  <c r="B272" i="26"/>
  <c r="C272" i="26"/>
  <c r="D272" i="26"/>
  <c r="B273" i="26"/>
  <c r="C273" i="26"/>
  <c r="D273" i="26"/>
  <c r="B274" i="26"/>
  <c r="C274" i="26"/>
  <c r="D274" i="26"/>
  <c r="B275" i="26"/>
  <c r="C275" i="26"/>
  <c r="D275" i="26"/>
  <c r="B276" i="26"/>
  <c r="C276" i="26"/>
  <c r="D276" i="26"/>
  <c r="B277" i="26"/>
  <c r="C277" i="26"/>
  <c r="D277" i="26"/>
  <c r="B278" i="26"/>
  <c r="C278" i="26"/>
  <c r="D278" i="26"/>
  <c r="B279" i="26"/>
  <c r="C279" i="26"/>
  <c r="D279" i="26"/>
  <c r="B280" i="26"/>
  <c r="C280" i="26"/>
  <c r="D280" i="26"/>
  <c r="B281" i="26"/>
  <c r="C281" i="26"/>
  <c r="D281" i="26"/>
  <c r="B282" i="26"/>
  <c r="C282" i="26"/>
  <c r="D282" i="26"/>
  <c r="B283" i="26"/>
  <c r="C283" i="26"/>
  <c r="D283" i="26"/>
  <c r="B284" i="26"/>
  <c r="C284" i="26"/>
  <c r="D284" i="26"/>
  <c r="B285" i="26"/>
  <c r="C285" i="26"/>
  <c r="D285" i="26"/>
  <c r="B286" i="26"/>
  <c r="C286" i="26"/>
  <c r="D286" i="26"/>
  <c r="B287" i="26"/>
  <c r="C287" i="26"/>
  <c r="D287" i="26"/>
  <c r="B288" i="26"/>
  <c r="C288" i="26"/>
  <c r="D288" i="26"/>
  <c r="B289" i="26"/>
  <c r="C289" i="26"/>
  <c r="D289" i="26"/>
  <c r="B290" i="26"/>
  <c r="C290" i="26"/>
  <c r="D290" i="26"/>
  <c r="B291" i="26"/>
  <c r="C291" i="26"/>
  <c r="D291" i="26"/>
  <c r="B292" i="26"/>
  <c r="C292" i="26"/>
  <c r="D292" i="26"/>
  <c r="B293" i="26"/>
  <c r="C293" i="26"/>
  <c r="D293" i="26"/>
  <c r="B294" i="26"/>
  <c r="C294" i="26"/>
  <c r="D294" i="26"/>
  <c r="B295" i="26"/>
  <c r="C295" i="26"/>
  <c r="D295" i="26"/>
  <c r="B296" i="26"/>
  <c r="C296" i="26"/>
  <c r="D296" i="26"/>
  <c r="B297" i="26"/>
  <c r="C297" i="26"/>
  <c r="D297" i="26"/>
  <c r="B298" i="26"/>
  <c r="C298" i="26"/>
  <c r="D298" i="26"/>
  <c r="B299" i="26"/>
  <c r="C299" i="26"/>
  <c r="D299" i="26"/>
  <c r="A300" i="26"/>
  <c r="B300" i="26"/>
  <c r="C300" i="26"/>
  <c r="D300" i="26"/>
  <c r="A301" i="26"/>
  <c r="B301" i="26"/>
  <c r="C301" i="26"/>
  <c r="D301" i="26"/>
  <c r="A302" i="26"/>
  <c r="B302" i="26"/>
  <c r="C302" i="26"/>
  <c r="D302" i="26"/>
  <c r="A303" i="26"/>
  <c r="B303" i="26"/>
  <c r="C303" i="26"/>
  <c r="D303" i="26"/>
  <c r="A304" i="26"/>
  <c r="B304" i="26"/>
  <c r="C304" i="26"/>
  <c r="D304" i="26"/>
  <c r="A305" i="26"/>
  <c r="B305" i="26"/>
  <c r="C305" i="26"/>
  <c r="D305" i="26"/>
  <c r="A306" i="26"/>
  <c r="B306" i="26"/>
  <c r="C306" i="26"/>
  <c r="D306" i="26"/>
  <c r="A307" i="26"/>
  <c r="B307" i="26"/>
  <c r="C307" i="26"/>
  <c r="D307" i="26"/>
  <c r="A308" i="26"/>
  <c r="B308" i="26"/>
  <c r="C308" i="26"/>
  <c r="D308" i="26"/>
  <c r="A309" i="26"/>
  <c r="B309" i="26"/>
  <c r="C309" i="26"/>
  <c r="D309" i="26"/>
  <c r="A310" i="26"/>
  <c r="B310" i="26"/>
  <c r="C310" i="26"/>
  <c r="D310" i="26"/>
  <c r="A311" i="26"/>
  <c r="B311" i="26"/>
  <c r="C311" i="26"/>
  <c r="D311" i="26"/>
  <c r="A312" i="26"/>
  <c r="B312" i="26"/>
  <c r="C312" i="26"/>
  <c r="D312" i="26"/>
  <c r="A313" i="26"/>
  <c r="B313" i="26"/>
  <c r="C313" i="26"/>
  <c r="D313" i="26"/>
  <c r="A314" i="26"/>
  <c r="B314" i="26"/>
  <c r="C314" i="26"/>
  <c r="D314" i="26"/>
  <c r="A315" i="26"/>
  <c r="B315" i="26"/>
  <c r="C315" i="26"/>
  <c r="D315" i="26"/>
  <c r="A316" i="26"/>
  <c r="B316" i="26"/>
  <c r="C316" i="26"/>
  <c r="D316" i="26"/>
  <c r="A317" i="26"/>
  <c r="B317" i="26"/>
  <c r="C317" i="26"/>
  <c r="D317" i="26"/>
  <c r="A318" i="26"/>
  <c r="B318" i="26"/>
  <c r="C318" i="26"/>
  <c r="D318" i="26"/>
  <c r="A319" i="26"/>
  <c r="B319" i="26"/>
  <c r="C319" i="26"/>
  <c r="D319" i="26"/>
  <c r="A320" i="26"/>
  <c r="B320" i="26"/>
  <c r="C320" i="26"/>
  <c r="D320" i="26"/>
  <c r="A321" i="26"/>
  <c r="B321" i="26"/>
  <c r="C321" i="26"/>
  <c r="D321" i="26"/>
  <c r="A322" i="26"/>
  <c r="B322" i="26"/>
  <c r="C322" i="26"/>
  <c r="D322" i="26"/>
  <c r="A323" i="26"/>
  <c r="B323" i="26"/>
  <c r="C323" i="26"/>
  <c r="D323" i="26"/>
  <c r="A324" i="26"/>
  <c r="B324" i="26"/>
  <c r="C324" i="26"/>
  <c r="D324" i="26"/>
  <c r="A325" i="26"/>
  <c r="B325" i="26"/>
  <c r="C325" i="26"/>
  <c r="D325" i="26"/>
  <c r="A326" i="26"/>
  <c r="B326" i="26"/>
  <c r="C326" i="26"/>
  <c r="D326" i="26"/>
  <c r="A327" i="26"/>
  <c r="B327" i="26"/>
  <c r="C327" i="26"/>
  <c r="D327" i="26"/>
  <c r="A328" i="26"/>
  <c r="B328" i="26"/>
  <c r="C328" i="26"/>
  <c r="D328" i="26"/>
  <c r="A329" i="26"/>
  <c r="B329" i="26"/>
  <c r="C329" i="26"/>
  <c r="D329" i="26"/>
  <c r="A330" i="26"/>
  <c r="B330" i="26"/>
  <c r="C330" i="26"/>
  <c r="D330" i="26"/>
  <c r="A331" i="26"/>
  <c r="B331" i="26"/>
  <c r="C331" i="26"/>
  <c r="D331" i="26"/>
  <c r="A332" i="26"/>
  <c r="B332" i="26"/>
  <c r="C332" i="26"/>
  <c r="D332" i="26"/>
  <c r="A333" i="26"/>
  <c r="B333" i="26"/>
  <c r="C333" i="26"/>
  <c r="D333" i="26"/>
  <c r="A334" i="26"/>
  <c r="B334" i="26"/>
  <c r="C334" i="26"/>
  <c r="D334" i="26"/>
  <c r="A335" i="26"/>
  <c r="B335" i="26"/>
  <c r="C335" i="26"/>
  <c r="D335" i="26"/>
  <c r="A336" i="26"/>
  <c r="B336" i="26"/>
  <c r="C336" i="26"/>
  <c r="D336" i="26"/>
  <c r="A337" i="26"/>
  <c r="B337" i="26"/>
  <c r="C337" i="26"/>
  <c r="D337" i="26"/>
  <c r="A338" i="26"/>
  <c r="B338" i="26"/>
  <c r="C338" i="26"/>
  <c r="D338" i="26"/>
  <c r="A339" i="26"/>
  <c r="B339" i="26"/>
  <c r="C339" i="26"/>
  <c r="D339" i="26"/>
  <c r="A340" i="26"/>
  <c r="B340" i="26"/>
  <c r="C340" i="26"/>
  <c r="D340" i="26"/>
  <c r="A341" i="26"/>
  <c r="B341" i="26"/>
  <c r="C341" i="26"/>
  <c r="D341" i="26"/>
  <c r="A342" i="26"/>
  <c r="B342" i="26"/>
  <c r="C342" i="26"/>
  <c r="D342" i="26"/>
  <c r="A343" i="26"/>
  <c r="B343" i="26"/>
  <c r="C343" i="26"/>
  <c r="D343" i="26"/>
  <c r="A344" i="26"/>
  <c r="B344" i="26"/>
  <c r="C344" i="26"/>
  <c r="D344" i="26"/>
  <c r="A345" i="26"/>
  <c r="B345" i="26"/>
  <c r="C345" i="26"/>
  <c r="D345" i="26"/>
  <c r="A346" i="26"/>
  <c r="B346" i="26"/>
  <c r="C346" i="26"/>
  <c r="D346" i="26"/>
  <c r="A347" i="26"/>
  <c r="B347" i="26"/>
  <c r="C347" i="26"/>
  <c r="D347" i="26"/>
  <c r="A348" i="26"/>
  <c r="B348" i="26"/>
  <c r="C348" i="26"/>
  <c r="D348" i="26"/>
  <c r="A349" i="26"/>
  <c r="B349" i="26"/>
  <c r="C349" i="26"/>
  <c r="D349" i="26"/>
  <c r="A350" i="26"/>
  <c r="B350" i="26"/>
  <c r="C350" i="26"/>
  <c r="D350" i="26"/>
  <c r="A351" i="26"/>
  <c r="B351" i="26"/>
  <c r="C351" i="26"/>
  <c r="D351" i="26"/>
  <c r="A352" i="26"/>
  <c r="B352" i="26"/>
  <c r="C352" i="26"/>
  <c r="D352" i="26"/>
  <c r="A353" i="26"/>
  <c r="B353" i="26"/>
  <c r="C353" i="26"/>
  <c r="D353" i="26"/>
  <c r="A354" i="26"/>
  <c r="B354" i="26"/>
  <c r="C354" i="26"/>
  <c r="D354" i="26"/>
  <c r="A355" i="26"/>
  <c r="B355" i="26"/>
  <c r="C355" i="26"/>
  <c r="D355" i="26"/>
  <c r="A356" i="26"/>
  <c r="B356" i="26"/>
  <c r="C356" i="26"/>
  <c r="D356" i="26"/>
  <c r="A357" i="26"/>
  <c r="B357" i="26"/>
  <c r="C357" i="26"/>
  <c r="D357" i="26"/>
  <c r="A358" i="26"/>
  <c r="B358" i="26"/>
  <c r="C358" i="26"/>
  <c r="D358" i="26"/>
  <c r="A359" i="26"/>
  <c r="B359" i="26"/>
  <c r="C359" i="26"/>
  <c r="D359" i="26"/>
  <c r="A360" i="26"/>
  <c r="B360" i="26"/>
  <c r="C360" i="26"/>
  <c r="D360" i="26"/>
  <c r="A361" i="26"/>
  <c r="B361" i="26"/>
  <c r="C361" i="26"/>
  <c r="D361" i="26"/>
  <c r="A362" i="26"/>
  <c r="B362" i="26"/>
  <c r="C362" i="26"/>
  <c r="D362" i="26"/>
  <c r="A363" i="26"/>
  <c r="B363" i="26"/>
  <c r="C363" i="26"/>
  <c r="D363" i="26"/>
  <c r="A364" i="26"/>
  <c r="B364" i="26"/>
  <c r="C364" i="26"/>
  <c r="D364" i="26"/>
  <c r="A365" i="26"/>
  <c r="B365" i="26"/>
  <c r="C365" i="26"/>
  <c r="D365" i="26"/>
  <c r="A366" i="26"/>
  <c r="B366" i="26"/>
  <c r="C366" i="26"/>
  <c r="D366" i="26"/>
  <c r="A367" i="26"/>
  <c r="B367" i="26"/>
  <c r="C367" i="26"/>
  <c r="D367" i="26"/>
  <c r="A368" i="26"/>
  <c r="B368" i="26"/>
  <c r="C368" i="26"/>
  <c r="D368" i="26"/>
  <c r="A369" i="26"/>
  <c r="B369" i="26"/>
  <c r="C369" i="26"/>
  <c r="D369" i="26"/>
  <c r="A370" i="26"/>
  <c r="B370" i="26"/>
  <c r="C370" i="26"/>
  <c r="D370" i="26"/>
  <c r="A371" i="26"/>
  <c r="B371" i="26"/>
  <c r="C371" i="26"/>
  <c r="D371" i="26"/>
  <c r="A372" i="26"/>
  <c r="B372" i="26"/>
  <c r="C372" i="26"/>
  <c r="D372" i="26"/>
  <c r="A373" i="26"/>
  <c r="B373" i="26"/>
  <c r="C373" i="26"/>
  <c r="D373" i="26"/>
  <c r="A374" i="26"/>
  <c r="B374" i="26"/>
  <c r="C374" i="26"/>
  <c r="D374" i="26"/>
  <c r="A375" i="26"/>
  <c r="B375" i="26"/>
  <c r="C375" i="26"/>
  <c r="D375" i="26"/>
  <c r="A376" i="26"/>
  <c r="B376" i="26"/>
  <c r="C376" i="26"/>
  <c r="D376" i="26"/>
  <c r="A377" i="26"/>
  <c r="B377" i="26"/>
  <c r="C377" i="26"/>
  <c r="D377" i="26"/>
  <c r="A378" i="26"/>
  <c r="B378" i="26"/>
  <c r="C378" i="26"/>
  <c r="D378" i="26"/>
  <c r="A379" i="26"/>
  <c r="B379" i="26"/>
  <c r="C379" i="26"/>
  <c r="D379" i="26"/>
  <c r="A380" i="26"/>
  <c r="B380" i="26"/>
  <c r="C380" i="26"/>
  <c r="D380" i="26"/>
  <c r="A381" i="26"/>
  <c r="B381" i="26"/>
  <c r="C381" i="26"/>
  <c r="D381" i="26"/>
  <c r="A382" i="26"/>
  <c r="B382" i="26"/>
  <c r="C382" i="26"/>
  <c r="D382" i="26"/>
  <c r="A383" i="26"/>
  <c r="B383" i="26"/>
  <c r="C383" i="26"/>
  <c r="D383" i="26"/>
  <c r="A384" i="26"/>
  <c r="B384" i="26"/>
  <c r="C384" i="26"/>
  <c r="D384" i="26"/>
  <c r="A385" i="26"/>
  <c r="B385" i="26"/>
  <c r="C385" i="26"/>
  <c r="D385" i="26"/>
  <c r="A386" i="26"/>
  <c r="B386" i="26"/>
  <c r="C386" i="26"/>
  <c r="D386" i="26"/>
  <c r="A387" i="26"/>
  <c r="B387" i="26"/>
  <c r="C387" i="26"/>
  <c r="D387" i="26"/>
  <c r="A388" i="26"/>
  <c r="B388" i="26"/>
  <c r="C388" i="26"/>
  <c r="D388" i="26"/>
  <c r="A389" i="26"/>
  <c r="B389" i="26"/>
  <c r="C389" i="26"/>
  <c r="D389" i="26"/>
  <c r="A390" i="26"/>
  <c r="B390" i="26"/>
  <c r="C390" i="26"/>
  <c r="D390" i="26"/>
  <c r="A391" i="26"/>
  <c r="B391" i="26"/>
  <c r="C391" i="26"/>
  <c r="D391" i="26"/>
  <c r="A392" i="26"/>
  <c r="B392" i="26"/>
  <c r="C392" i="26"/>
  <c r="D392" i="26"/>
  <c r="A393" i="26"/>
  <c r="B393" i="26"/>
  <c r="C393" i="26"/>
  <c r="D393" i="26"/>
  <c r="A394" i="26"/>
  <c r="B394" i="26"/>
  <c r="C394" i="26"/>
  <c r="D394" i="26"/>
  <c r="A395" i="26"/>
  <c r="B395" i="26"/>
  <c r="C395" i="26"/>
  <c r="D395" i="26"/>
  <c r="A396" i="26"/>
  <c r="B396" i="26"/>
  <c r="C396" i="26"/>
  <c r="D396" i="26"/>
  <c r="A397" i="26"/>
  <c r="B397" i="26"/>
  <c r="C397" i="26"/>
  <c r="D397" i="26"/>
  <c r="A398" i="26"/>
  <c r="B398" i="26"/>
  <c r="C398" i="26"/>
  <c r="D398" i="26"/>
  <c r="A399" i="26"/>
  <c r="B399" i="26"/>
  <c r="C399" i="26"/>
  <c r="D399" i="26"/>
  <c r="J1" i="23"/>
  <c r="G4" i="24" s="1"/>
  <c r="A2" i="25"/>
  <c r="A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D1" i="26"/>
  <c r="C1" i="26"/>
  <c r="B1" i="26"/>
  <c r="D1" i="25"/>
  <c r="C1" i="25"/>
  <c r="B1" i="25"/>
  <c r="A1" i="25"/>
  <c r="C3" i="17"/>
  <c r="K3" i="17"/>
  <c r="N2" i="17"/>
  <c r="A7" i="17"/>
  <c r="G7" i="17"/>
  <c r="M7" i="17"/>
  <c r="A8" i="17"/>
  <c r="G8" i="17"/>
  <c r="M8" i="17"/>
  <c r="A9" i="17"/>
  <c r="G9" i="17"/>
  <c r="M9" i="17"/>
  <c r="A10" i="17"/>
  <c r="G10" i="17"/>
  <c r="M10" i="17"/>
  <c r="A11" i="17"/>
  <c r="G11" i="17"/>
  <c r="M11" i="17"/>
  <c r="A12" i="17"/>
  <c r="G12" i="17"/>
  <c r="M12" i="17"/>
  <c r="A13" i="17"/>
  <c r="G13" i="17"/>
  <c r="M13" i="17"/>
  <c r="A14" i="17"/>
  <c r="G14" i="17"/>
  <c r="M14" i="17"/>
  <c r="A15" i="17"/>
  <c r="G15" i="17"/>
  <c r="M15" i="17"/>
  <c r="A19" i="17"/>
  <c r="G19" i="17"/>
  <c r="M19" i="17"/>
  <c r="A20" i="17"/>
  <c r="G20" i="17"/>
  <c r="M20" i="17"/>
  <c r="A21" i="17"/>
  <c r="G21" i="17"/>
  <c r="M21" i="17"/>
  <c r="A22" i="17"/>
  <c r="G22" i="17"/>
  <c r="M22" i="17"/>
  <c r="A23" i="17"/>
  <c r="G23" i="17"/>
  <c r="M23" i="17"/>
  <c r="A24" i="17"/>
  <c r="G24" i="17"/>
  <c r="M24" i="17"/>
  <c r="A25" i="17"/>
  <c r="G25" i="17"/>
  <c r="M25" i="17"/>
  <c r="A26" i="17"/>
  <c r="G26" i="17"/>
  <c r="M26" i="17"/>
  <c r="A27" i="17"/>
  <c r="G27" i="17"/>
  <c r="M27" i="17"/>
  <c r="A31" i="17"/>
  <c r="A32" i="17"/>
  <c r="A33" i="17"/>
  <c r="A34" i="17"/>
  <c r="A35" i="17"/>
  <c r="A36" i="17"/>
  <c r="A37" i="17"/>
  <c r="A38" i="17"/>
  <c r="A39" i="17"/>
  <c r="C3" i="16"/>
  <c r="M3" i="16"/>
  <c r="P2" i="16"/>
  <c r="A7" i="16"/>
  <c r="H7" i="16"/>
  <c r="O7" i="16"/>
  <c r="A8" i="16"/>
  <c r="H8" i="16"/>
  <c r="O8" i="16"/>
  <c r="A9" i="16"/>
  <c r="H9" i="16"/>
  <c r="O9" i="16"/>
  <c r="A10" i="16"/>
  <c r="H10" i="16"/>
  <c r="O10" i="16"/>
  <c r="A11" i="16"/>
  <c r="H11" i="16"/>
  <c r="O11" i="16"/>
  <c r="A12" i="16"/>
  <c r="H12" i="16"/>
  <c r="O12" i="16"/>
  <c r="A13" i="16"/>
  <c r="H13" i="16"/>
  <c r="O13" i="16"/>
  <c r="A14" i="16"/>
  <c r="H14" i="16"/>
  <c r="O14" i="16"/>
  <c r="A15" i="16"/>
  <c r="H15" i="16"/>
  <c r="O15" i="16"/>
  <c r="A20" i="16"/>
  <c r="H20" i="16"/>
  <c r="O20" i="16"/>
  <c r="A21" i="16"/>
  <c r="H21" i="16"/>
  <c r="O21" i="16"/>
  <c r="A22" i="16"/>
  <c r="H22" i="16"/>
  <c r="O22" i="16"/>
  <c r="A23" i="16"/>
  <c r="H23" i="16"/>
  <c r="O23" i="16"/>
  <c r="A24" i="16"/>
  <c r="H24" i="16"/>
  <c r="O24" i="16"/>
  <c r="A25" i="16"/>
  <c r="H25" i="16"/>
  <c r="O25" i="16"/>
  <c r="A26" i="16"/>
  <c r="H26" i="16"/>
  <c r="O26" i="16"/>
  <c r="A27" i="16"/>
  <c r="H27" i="16"/>
  <c r="O27" i="16"/>
  <c r="A28" i="16"/>
  <c r="H28" i="16"/>
  <c r="O28" i="16"/>
  <c r="N2" i="15"/>
  <c r="C3" i="15"/>
  <c r="K3" i="15"/>
  <c r="A7" i="15"/>
  <c r="G7" i="15"/>
  <c r="M7" i="15"/>
  <c r="A8" i="15"/>
  <c r="G8" i="15"/>
  <c r="M8" i="15"/>
  <c r="A9" i="15"/>
  <c r="G9" i="15"/>
  <c r="M9" i="15"/>
  <c r="A10" i="15"/>
  <c r="G10" i="15"/>
  <c r="M10" i="15"/>
  <c r="A11" i="15"/>
  <c r="G11" i="15"/>
  <c r="M11" i="15"/>
  <c r="A12" i="15"/>
  <c r="G12" i="15"/>
  <c r="M12" i="15"/>
  <c r="A13" i="15"/>
  <c r="G13" i="15"/>
  <c r="M13" i="15"/>
  <c r="A14" i="15"/>
  <c r="G14" i="15"/>
  <c r="M14" i="15"/>
  <c r="A15" i="15"/>
  <c r="G15" i="15"/>
  <c r="M15" i="15"/>
  <c r="A19" i="15"/>
  <c r="G19" i="15"/>
  <c r="M19" i="15"/>
  <c r="A20" i="15"/>
  <c r="G20" i="15"/>
  <c r="M20" i="15"/>
  <c r="A21" i="15"/>
  <c r="G21" i="15"/>
  <c r="M21" i="15"/>
  <c r="A22" i="15"/>
  <c r="G22" i="15"/>
  <c r="M22" i="15"/>
  <c r="A23" i="15"/>
  <c r="G23" i="15"/>
  <c r="M23" i="15"/>
  <c r="A24" i="15"/>
  <c r="G24" i="15"/>
  <c r="M24" i="15"/>
  <c r="A25" i="15"/>
  <c r="G25" i="15"/>
  <c r="M25" i="15"/>
  <c r="A26" i="15"/>
  <c r="G26" i="15"/>
  <c r="M26" i="15"/>
  <c r="A27" i="15"/>
  <c r="G27" i="15"/>
  <c r="M27" i="15"/>
  <c r="A34" i="15"/>
  <c r="G34" i="15"/>
  <c r="M34" i="15"/>
  <c r="A35" i="15"/>
  <c r="G35" i="15"/>
  <c r="M35" i="15"/>
  <c r="A36" i="15"/>
  <c r="G36" i="15"/>
  <c r="M36" i="15"/>
  <c r="A37" i="15"/>
  <c r="G37" i="15"/>
  <c r="M37" i="15"/>
  <c r="A38" i="15"/>
  <c r="G38" i="15"/>
  <c r="M38" i="15"/>
  <c r="A39" i="15"/>
  <c r="G39" i="15"/>
  <c r="M39" i="15"/>
  <c r="A40" i="15"/>
  <c r="G40" i="15"/>
  <c r="M40" i="15"/>
  <c r="A41" i="15"/>
  <c r="G41" i="15"/>
  <c r="M41" i="15"/>
  <c r="A42" i="15"/>
  <c r="G42" i="15"/>
  <c r="M42" i="15"/>
  <c r="N2" i="14"/>
  <c r="C3" i="14"/>
  <c r="K3" i="14"/>
  <c r="A7" i="14"/>
  <c r="G7" i="14"/>
  <c r="M7" i="14"/>
  <c r="A8" i="14"/>
  <c r="G8" i="14"/>
  <c r="M8" i="14"/>
  <c r="A9" i="14"/>
  <c r="G9" i="14"/>
  <c r="M9" i="14"/>
  <c r="A10" i="14"/>
  <c r="G10" i="14"/>
  <c r="M10" i="14"/>
  <c r="A11" i="14"/>
  <c r="G11" i="14"/>
  <c r="M11" i="14"/>
  <c r="A12" i="14"/>
  <c r="G12" i="14"/>
  <c r="M12" i="14"/>
  <c r="A13" i="14"/>
  <c r="G13" i="14"/>
  <c r="M13" i="14"/>
  <c r="A14" i="14"/>
  <c r="G14" i="14"/>
  <c r="M14" i="14"/>
  <c r="A15" i="14"/>
  <c r="G15" i="14"/>
  <c r="M15" i="14"/>
  <c r="A20" i="14"/>
  <c r="G20" i="14"/>
  <c r="M20" i="14"/>
  <c r="A21" i="14"/>
  <c r="G21" i="14"/>
  <c r="M21" i="14"/>
  <c r="A22" i="14"/>
  <c r="G22" i="14"/>
  <c r="M22" i="14"/>
  <c r="A23" i="14"/>
  <c r="G23" i="14"/>
  <c r="M23" i="14"/>
  <c r="A24" i="14"/>
  <c r="G24" i="14"/>
  <c r="M24" i="14"/>
  <c r="A25" i="14"/>
  <c r="G25" i="14"/>
  <c r="M25" i="14"/>
  <c r="A26" i="14"/>
  <c r="G26" i="14"/>
  <c r="M26" i="14"/>
  <c r="A27" i="14"/>
  <c r="G27" i="14"/>
  <c r="M27" i="14"/>
  <c r="A28" i="14"/>
  <c r="G28" i="14"/>
  <c r="M28" i="14"/>
  <c r="A35" i="14"/>
  <c r="G35" i="14"/>
  <c r="M35" i="14"/>
  <c r="A36" i="14"/>
  <c r="G36" i="14"/>
  <c r="M36" i="14"/>
  <c r="A37" i="14"/>
  <c r="G37" i="14"/>
  <c r="M37" i="14"/>
  <c r="A38" i="14"/>
  <c r="G38" i="14"/>
  <c r="M38" i="14"/>
  <c r="A39" i="14"/>
  <c r="G39" i="14"/>
  <c r="M39" i="14"/>
  <c r="A40" i="14"/>
  <c r="G40" i="14"/>
  <c r="M40" i="14"/>
  <c r="A41" i="14"/>
  <c r="G41" i="14"/>
  <c r="M41" i="14"/>
  <c r="A42" i="14"/>
  <c r="G42" i="14"/>
  <c r="M42" i="14"/>
  <c r="A43" i="14"/>
  <c r="G43" i="14"/>
  <c r="M43" i="14"/>
  <c r="A48" i="14"/>
  <c r="G48" i="14"/>
  <c r="A49" i="14"/>
  <c r="G49" i="14"/>
  <c r="A50" i="14"/>
  <c r="G50" i="14"/>
  <c r="A51" i="14"/>
  <c r="G51" i="14"/>
  <c r="A52" i="14"/>
  <c r="G52" i="14"/>
  <c r="A53" i="14"/>
  <c r="G53" i="14"/>
  <c r="A54" i="14"/>
  <c r="G54" i="14"/>
  <c r="A55" i="14"/>
  <c r="G55" i="14"/>
  <c r="A56" i="14"/>
  <c r="G56" i="14"/>
  <c r="B5" i="18"/>
  <c r="B6" i="18"/>
  <c r="B7" i="18"/>
  <c r="B8" i="18"/>
  <c r="B9" i="18"/>
  <c r="B10" i="18"/>
  <c r="B11" i="18"/>
  <c r="B12" i="18"/>
  <c r="E4" i="26"/>
  <c r="H4" i="25"/>
  <c r="H127" i="25" l="1" a="1"/>
  <c r="H127" i="25" s="1"/>
  <c r="H62" i="25" a="1"/>
  <c r="I85" i="25" a="1"/>
  <c r="I85" i="25" s="1"/>
  <c r="H57" i="25" a="1"/>
  <c r="H37" i="25" a="1"/>
  <c r="H37" i="25" s="1"/>
  <c r="A43" i="24" s="1"/>
  <c r="H30" i="25" a="1"/>
  <c r="I95" i="25" a="1"/>
  <c r="H93" i="25" a="1"/>
  <c r="H93" i="25" s="1"/>
  <c r="H91" i="25" a="1"/>
  <c r="H86" i="25" a="1"/>
  <c r="H86" i="25" s="1"/>
  <c r="H42" i="25" a="1"/>
  <c r="I138" i="25" a="1"/>
  <c r="I138" i="25" s="1"/>
  <c r="I68" i="25" a="1"/>
  <c r="H100" i="25" a="1"/>
  <c r="H29" i="25" a="1"/>
  <c r="I143" i="25" a="1"/>
  <c r="I143" i="25" s="1"/>
  <c r="H97" i="25" a="1"/>
  <c r="I113" i="25" a="1"/>
  <c r="I113" i="25" s="1"/>
  <c r="H25" i="25" a="1"/>
  <c r="H25" i="25" s="1"/>
  <c r="A31" i="24" s="1"/>
  <c r="I122" i="25" a="1"/>
  <c r="I81" i="25" a="1"/>
  <c r="I149" i="25" a="1"/>
  <c r="I27" i="25" a="1"/>
  <c r="I34" i="25" a="1"/>
  <c r="H51" i="25" a="1"/>
  <c r="H51" i="25" s="1"/>
  <c r="H63" i="25" a="1"/>
  <c r="H63" i="25" s="1"/>
  <c r="I9" i="25" a="1"/>
  <c r="I65" i="25" a="1"/>
  <c r="I31" i="25" a="1"/>
  <c r="H132" i="25" a="1"/>
  <c r="H27" i="25" a="1"/>
  <c r="H27" i="25" s="1"/>
  <c r="A33" i="24" s="1"/>
  <c r="H72" i="25" a="1"/>
  <c r="H13" i="25" a="1"/>
  <c r="H13" i="25" s="1"/>
  <c r="A19" i="24" s="1"/>
  <c r="I93" i="25" a="1"/>
  <c r="I70" i="25" a="1"/>
  <c r="I45" i="25" a="1"/>
  <c r="H50" i="25" a="1"/>
  <c r="H133" i="25" a="1"/>
  <c r="H19" i="25" a="1"/>
  <c r="H19" i="25" s="1"/>
  <c r="A25" i="24" s="1"/>
  <c r="H93" i="26" a="1"/>
  <c r="H93" i="26" s="1"/>
  <c r="I150" i="25" a="1"/>
  <c r="I150" i="25" s="1"/>
  <c r="I114" i="25" a="1"/>
  <c r="I114" i="25" s="1"/>
  <c r="H75" i="25" a="1"/>
  <c r="H75" i="25" s="1"/>
  <c r="I51" i="25" a="1"/>
  <c r="I51" i="25" s="1"/>
  <c r="H41" i="25" a="1"/>
  <c r="I96" i="25" a="1"/>
  <c r="H116" i="25" a="1"/>
  <c r="H77" i="25" a="1"/>
  <c r="H131" i="25" a="1"/>
  <c r="I38" i="25" a="1"/>
  <c r="I97" i="25" a="1"/>
  <c r="H101" i="25" a="1"/>
  <c r="H32" i="25" a="1"/>
  <c r="H56" i="25" a="1"/>
  <c r="H108" i="25" a="1"/>
  <c r="I29" i="25" a="1"/>
  <c r="I29" i="25" s="1"/>
  <c r="B35" i="24" s="1"/>
  <c r="H20" i="25" a="1"/>
  <c r="I53" i="25" a="1"/>
  <c r="I53" i="25" s="1"/>
  <c r="I61" i="25" a="1"/>
  <c r="H124" i="25" a="1"/>
  <c r="I146" i="25" a="1"/>
  <c r="H78" i="25" a="1"/>
  <c r="H98" i="25" a="1"/>
  <c r="I145" i="25" a="1"/>
  <c r="H14" i="25" a="1"/>
  <c r="H14" i="25" s="1"/>
  <c r="A20" i="24" s="1"/>
  <c r="H47" i="25" a="1"/>
  <c r="H47" i="25" s="1"/>
  <c r="H145" i="25" a="1"/>
  <c r="I60" i="25" a="1"/>
  <c r="I148" i="25" a="1"/>
  <c r="H144" i="25" a="1"/>
  <c r="H137" i="25" a="1"/>
  <c r="H137" i="25" s="1"/>
  <c r="I58" i="25" a="1"/>
  <c r="I58" i="25" s="1"/>
  <c r="H67" i="25" a="1"/>
  <c r="H67" i="25" s="1"/>
  <c r="I110" i="25" a="1"/>
  <c r="I110" i="25" s="1"/>
  <c r="H87" i="25" a="1"/>
  <c r="H150" i="25" a="1"/>
  <c r="I107" i="25" a="1"/>
  <c r="H106" i="25" a="1"/>
  <c r="H105" i="25" a="1"/>
  <c r="H105" i="25" s="1"/>
  <c r="I104" i="25" a="1"/>
  <c r="I115" i="25" a="1"/>
  <c r="I127" i="25" a="1"/>
  <c r="I72" i="25" a="1"/>
  <c r="I112" i="25" a="1"/>
  <c r="H143" i="25" a="1"/>
  <c r="H9" i="25" a="1"/>
  <c r="H9" i="25" s="1"/>
  <c r="A15" i="24" s="1"/>
  <c r="I76" i="25" a="1"/>
  <c r="H68" i="25" a="1"/>
  <c r="H59" i="25" a="1"/>
  <c r="I52" i="25" a="1"/>
  <c r="I52" i="25" s="1"/>
  <c r="H138" i="25" a="1"/>
  <c r="H138" i="25" s="1"/>
  <c r="H82" i="25" a="1"/>
  <c r="I63" i="25" a="1"/>
  <c r="I140" i="25" a="1"/>
  <c r="I83" i="25" a="1"/>
  <c r="H23" i="25" a="1"/>
  <c r="I57" i="25" a="1"/>
  <c r="I57" i="25" s="1"/>
  <c r="H11" i="25" a="1"/>
  <c r="H39" i="25" a="1"/>
  <c r="H39" i="25" s="1"/>
  <c r="A45" i="24" s="1"/>
  <c r="I12" i="25" a="1"/>
  <c r="I105" i="25" a="1"/>
  <c r="H74" i="25" a="1"/>
  <c r="H40" i="25" a="1"/>
  <c r="H61" i="25" a="1"/>
  <c r="H61" i="25" s="1"/>
  <c r="I92" i="25" a="1"/>
  <c r="H36" i="25" a="1"/>
  <c r="H36" i="25" s="1"/>
  <c r="A42" i="24" s="1"/>
  <c r="H24" i="25" a="1"/>
  <c r="H24" i="25" s="1"/>
  <c r="A30" i="24" s="1"/>
  <c r="I17" i="25" a="1"/>
  <c r="H15" i="25" a="1"/>
  <c r="I15" i="25" a="1"/>
  <c r="H45" i="25" a="1"/>
  <c r="H79" i="25" a="1"/>
  <c r="I56" i="25" a="1"/>
  <c r="I126" i="25" a="1"/>
  <c r="I126" i="25" s="1"/>
  <c r="I117" i="25" a="1"/>
  <c r="I46" i="25" a="1"/>
  <c r="I46" i="25" s="1"/>
  <c r="H21" i="25" a="1"/>
  <c r="H21" i="25" s="1"/>
  <c r="A27" i="24" s="1"/>
  <c r="H52" i="25" a="1"/>
  <c r="H134" i="25" a="1"/>
  <c r="H134" i="25" s="1"/>
  <c r="I100" i="25" a="1"/>
  <c r="I89" i="25" a="1"/>
  <c r="I89" i="25" s="1"/>
  <c r="H55" i="25" a="1"/>
  <c r="H146" i="25" a="1"/>
  <c r="H146" i="25" s="1"/>
  <c r="H113" i="25" a="1"/>
  <c r="H113" i="25" s="1"/>
  <c r="H73" i="25" a="1"/>
  <c r="H96" i="25" a="1"/>
  <c r="I117" i="26" a="1"/>
  <c r="I117" i="26" s="1"/>
  <c r="I130" i="26" a="1"/>
  <c r="I130" i="26" s="1"/>
  <c r="J48" i="26" a="1"/>
  <c r="J48" i="26" s="1"/>
  <c r="H83" i="26" a="1"/>
  <c r="H83" i="26" s="1"/>
  <c r="J30" i="26" a="1"/>
  <c r="J30" i="26" s="1"/>
  <c r="G37" i="24" s="1"/>
  <c r="I164" i="26" a="1"/>
  <c r="I164" i="26" s="1"/>
  <c r="J154" i="26" a="1"/>
  <c r="J154" i="26" s="1"/>
  <c r="I62" i="26" a="1"/>
  <c r="I62" i="26" s="1"/>
  <c r="H42" i="26" a="1"/>
  <c r="H42" i="26" s="1"/>
  <c r="H98" i="26" a="1"/>
  <c r="H98" i="26" s="1"/>
  <c r="I145" i="26" a="1"/>
  <c r="I145" i="26" s="1"/>
  <c r="H85" i="25" a="1"/>
  <c r="H85" i="25" s="1"/>
  <c r="H69" i="25" a="1"/>
  <c r="H69" i="25" s="1"/>
  <c r="I77" i="25" a="1"/>
  <c r="I77" i="25" s="1"/>
  <c r="I88" i="25" a="1"/>
  <c r="I88" i="25" s="1"/>
  <c r="I109" i="25" a="1"/>
  <c r="I109" i="25" s="1"/>
  <c r="I125" i="25" a="1"/>
  <c r="I125" i="25" s="1"/>
  <c r="I90" i="25" a="1"/>
  <c r="I99" i="25" a="1"/>
  <c r="I43" i="25" a="1"/>
  <c r="I43" i="25" s="1"/>
  <c r="H102" i="25" a="1"/>
  <c r="H102" i="25" s="1"/>
  <c r="H109" i="25" a="1"/>
  <c r="H110" i="25" a="1"/>
  <c r="H110" i="25" s="1"/>
  <c r="I74" i="25" a="1"/>
  <c r="I41" i="25" a="1"/>
  <c r="I144" i="25" a="1"/>
  <c r="I144" i="25" s="1"/>
  <c r="H18" i="25" a="1"/>
  <c r="H111" i="25" a="1"/>
  <c r="H111" i="25" s="1"/>
  <c r="I120" i="25" a="1"/>
  <c r="I120" i="25" s="1"/>
  <c r="I28" i="25" a="1"/>
  <c r="I23" i="25" a="1"/>
  <c r="I23" i="25" s="1"/>
  <c r="B29" i="24" s="1"/>
  <c r="H16" i="25" a="1"/>
  <c r="H16" i="25" s="1"/>
  <c r="A22" i="24" s="1"/>
  <c r="I121" i="25" a="1"/>
  <c r="I121" i="25" s="1"/>
  <c r="H65" i="25" a="1"/>
  <c r="H65" i="25" s="1"/>
  <c r="I64" i="25" a="1"/>
  <c r="I64" i="25" s="1"/>
  <c r="I118" i="25" a="1"/>
  <c r="H70" i="25" a="1"/>
  <c r="I116" i="25" a="1"/>
  <c r="I21" i="25" a="1"/>
  <c r="I21" i="25" s="1"/>
  <c r="B27" i="24" s="1"/>
  <c r="I82" i="25" a="1"/>
  <c r="I82" i="25" s="1"/>
  <c r="H120" i="25" a="1"/>
  <c r="I54" i="25" a="1"/>
  <c r="I54" i="25" s="1"/>
  <c r="I136" i="25" a="1"/>
  <c r="I123" i="25" a="1"/>
  <c r="I123" i="25" s="1"/>
  <c r="I98" i="25" a="1"/>
  <c r="I98" i="25" s="1"/>
  <c r="H136" i="25" a="1"/>
  <c r="I147" i="25" a="1"/>
  <c r="I147" i="25" s="1"/>
  <c r="H94" i="25" a="1"/>
  <c r="H94" i="25" s="1"/>
  <c r="I71" i="25" a="1"/>
  <c r="I134" i="25" a="1"/>
  <c r="H71" i="25" a="1"/>
  <c r="H48" i="25" a="1"/>
  <c r="H48" i="25" s="1"/>
  <c r="I62" i="25" a="1"/>
  <c r="I62" i="25" s="1"/>
  <c r="I47" i="25" a="1"/>
  <c r="I47" i="25" s="1"/>
  <c r="I37" i="25" a="1"/>
  <c r="H35" i="25" a="1"/>
  <c r="H35" i="25" s="1"/>
  <c r="A41" i="24" s="1"/>
  <c r="I55" i="25" a="1"/>
  <c r="H103" i="25" a="1"/>
  <c r="I36" i="25" a="1"/>
  <c r="I25" i="25" a="1"/>
  <c r="I10" i="25" a="1"/>
  <c r="H83" i="25" a="1"/>
  <c r="H83" i="25" s="1"/>
  <c r="I137" i="25" a="1"/>
  <c r="H119" i="25" a="1"/>
  <c r="H119" i="25" s="1"/>
  <c r="I106" i="25" a="1"/>
  <c r="H117" i="25" a="1"/>
  <c r="H117" i="25" s="1"/>
  <c r="H139" i="25" a="1"/>
  <c r="H139" i="25" s="1"/>
  <c r="I80" i="25" a="1"/>
  <c r="I80" i="25" s="1"/>
  <c r="I48" i="25" a="1"/>
  <c r="I48" i="25" s="1"/>
  <c r="I33" i="25" a="1"/>
  <c r="I131" i="25" a="1"/>
  <c r="H142" i="25" a="1"/>
  <c r="H114" i="25" a="1"/>
  <c r="H114" i="25" s="1"/>
  <c r="I78" i="25" a="1"/>
  <c r="H140" i="25" a="1"/>
  <c r="I14" i="25" a="1"/>
  <c r="H43" i="25" a="1"/>
  <c r="H66" i="25" a="1"/>
  <c r="H66" i="25" s="1"/>
  <c r="I129" i="25" a="1"/>
  <c r="I40" i="25" a="1"/>
  <c r="I35" i="25" a="1"/>
  <c r="H126" i="25" a="1"/>
  <c r="H126" i="25" s="1"/>
  <c r="I69" i="25" a="1"/>
  <c r="H81" i="25" a="1"/>
  <c r="H81" i="25" s="1"/>
  <c r="I66" i="25" a="1"/>
  <c r="I66" i="25" s="1"/>
  <c r="H53" i="25" a="1"/>
  <c r="H53" i="25" s="1"/>
  <c r="I22" i="25" a="1"/>
  <c r="I44" i="25" a="1"/>
  <c r="H17" i="25" a="1"/>
  <c r="H17" i="25" s="1"/>
  <c r="A23" i="24" s="1"/>
  <c r="H95" i="25" a="1"/>
  <c r="I135" i="25" a="1"/>
  <c r="I135" i="25" s="1"/>
  <c r="H49" i="25" a="1"/>
  <c r="H49" i="25" s="1"/>
  <c r="I128" i="25" a="1"/>
  <c r="I128" i="25" s="1"/>
  <c r="I73" i="25" a="1"/>
  <c r="I73" i="25" s="1"/>
  <c r="I84" i="25" a="1"/>
  <c r="I84" i="25" s="1"/>
  <c r="I39" i="25" a="1"/>
  <c r="H80" i="25" a="1"/>
  <c r="H80" i="25" s="1"/>
  <c r="I108" i="25" a="1"/>
  <c r="I108" i="25" s="1"/>
  <c r="I111" i="25" a="1"/>
  <c r="I111" i="25" s="1"/>
  <c r="H149" i="25" a="1"/>
  <c r="H149" i="25" s="1"/>
  <c r="H115" i="25" a="1"/>
  <c r="H115" i="25" s="1"/>
  <c r="I42" i="25" a="1"/>
  <c r="H46" i="25" a="1"/>
  <c r="H90" i="25" a="1"/>
  <c r="H90" i="25" s="1"/>
  <c r="I16" i="25" a="1"/>
  <c r="H141" i="25" a="1"/>
  <c r="I103" i="25" a="1"/>
  <c r="I94" i="25" a="1"/>
  <c r="I87" i="25" a="1"/>
  <c r="I32" i="25" a="1"/>
  <c r="I32" i="25" s="1"/>
  <c r="B38" i="24" s="1"/>
  <c r="I30" i="25" a="1"/>
  <c r="H38" i="25" a="1"/>
  <c r="H38" i="25" s="1"/>
  <c r="A44" i="24" s="1"/>
  <c r="I67" i="25" a="1"/>
  <c r="I67" i="25" s="1"/>
  <c r="I139" i="25" a="1"/>
  <c r="I132" i="25" a="1"/>
  <c r="I132" i="25" s="1"/>
  <c r="H104" i="25" a="1"/>
  <c r="H104" i="25" s="1"/>
  <c r="H33" i="25" a="1"/>
  <c r="H33" i="25" s="1"/>
  <c r="A39" i="24" s="1"/>
  <c r="H147" i="25" a="1"/>
  <c r="I124" i="25" a="1"/>
  <c r="I124" i="25" s="1"/>
  <c r="I49" i="25" a="1"/>
  <c r="I49" i="25" s="1"/>
  <c r="H123" i="25" a="1"/>
  <c r="H123" i="25" s="1"/>
  <c r="H130" i="25" a="1"/>
  <c r="H58" i="25" a="1"/>
  <c r="I119" i="25" a="1"/>
  <c r="I50" i="25" a="1"/>
  <c r="I102" i="25" a="1"/>
  <c r="H84" i="25" a="1"/>
  <c r="H84" i="25" s="1"/>
  <c r="H60" i="25" a="1"/>
  <c r="H60" i="25" s="1"/>
  <c r="H88" i="25" a="1"/>
  <c r="H88" i="25" s="1"/>
  <c r="I59" i="25" a="1"/>
  <c r="H121" i="25" a="1"/>
  <c r="I18" i="25" a="1"/>
  <c r="I18" i="25" s="1"/>
  <c r="B24" i="24" s="1"/>
  <c r="H76" i="25" a="1"/>
  <c r="H76" i="25" s="1"/>
  <c r="I20" i="25" a="1"/>
  <c r="I20" i="25" s="1"/>
  <c r="B26" i="24" s="1"/>
  <c r="I130" i="25" a="1"/>
  <c r="H122" i="25" a="1"/>
  <c r="H122" i="25" s="1"/>
  <c r="I11" i="25" a="1"/>
  <c r="H92" i="25" a="1"/>
  <c r="H64" i="25" a="1"/>
  <c r="O3" i="23"/>
  <c r="H13" i="26" a="1"/>
  <c r="H13" i="26" s="1"/>
  <c r="E20" i="24" s="1"/>
  <c r="H20" i="26" a="1"/>
  <c r="H20" i="26" s="1"/>
  <c r="E27" i="24" s="1"/>
  <c r="H76" i="26" a="1"/>
  <c r="H76" i="26" s="1"/>
  <c r="I54" i="26" a="1"/>
  <c r="I54" i="26" s="1"/>
  <c r="H147" i="26" a="1"/>
  <c r="H147" i="26" s="1"/>
  <c r="I100" i="26" a="1"/>
  <c r="I100" i="26" s="1"/>
  <c r="I112" i="26" a="1"/>
  <c r="I112" i="26" s="1"/>
  <c r="I125" i="26" a="1"/>
  <c r="I125" i="26" s="1"/>
  <c r="H87" i="26" a="1"/>
  <c r="H87" i="26" s="1"/>
  <c r="I74" i="26" a="1"/>
  <c r="I74" i="26" s="1"/>
  <c r="H9" i="26" a="1"/>
  <c r="H9" i="26" s="1"/>
  <c r="E16" i="24" s="1"/>
  <c r="J87" i="26" a="1"/>
  <c r="J87" i="26" s="1"/>
  <c r="H77" i="26" a="1"/>
  <c r="H77" i="26" s="1"/>
  <c r="J155" i="26" a="1"/>
  <c r="J155" i="26" s="1"/>
  <c r="I162" i="26" a="1"/>
  <c r="I162" i="26" s="1"/>
  <c r="H74" i="26" a="1"/>
  <c r="H74" i="26" s="1"/>
  <c r="H106" i="26" a="1"/>
  <c r="H106" i="26" s="1"/>
  <c r="J126" i="26" a="1"/>
  <c r="J126" i="26" s="1"/>
  <c r="I123" i="26" a="1"/>
  <c r="I123" i="26" s="1"/>
  <c r="I61" i="26" a="1"/>
  <c r="I61" i="26" s="1"/>
  <c r="J100" i="26" a="1"/>
  <c r="J100" i="26" s="1"/>
  <c r="I14" i="26" a="1"/>
  <c r="I14" i="26" s="1"/>
  <c r="F21" i="24" s="1"/>
  <c r="J99" i="26" a="1"/>
  <c r="J99" i="26" s="1"/>
  <c r="H153" i="26" a="1"/>
  <c r="H153" i="26" s="1"/>
  <c r="H8" i="26" a="1"/>
  <c r="H8" i="26" s="1"/>
  <c r="E15" i="24" s="1"/>
  <c r="H148" i="26" a="1"/>
  <c r="H148" i="26" s="1"/>
  <c r="H128" i="26" a="1"/>
  <c r="H128" i="26" s="1"/>
  <c r="H154" i="26" a="1"/>
  <c r="H154" i="26" s="1"/>
  <c r="J145" i="26" a="1"/>
  <c r="J145" i="26" s="1"/>
  <c r="H66" i="26" a="1"/>
  <c r="H66" i="26" s="1"/>
  <c r="H21" i="26" a="1"/>
  <c r="H21" i="26" s="1"/>
  <c r="E28" i="24" s="1"/>
  <c r="J95" i="26" a="1"/>
  <c r="J95" i="26" s="1"/>
  <c r="H36" i="26" a="1"/>
  <c r="H36" i="26" s="1"/>
  <c r="E43" i="24" s="1"/>
  <c r="J40" i="26" a="1"/>
  <c r="J40" i="26" s="1"/>
  <c r="G47" i="24" s="1"/>
  <c r="J50" i="26" a="1"/>
  <c r="J50" i="26" s="1"/>
  <c r="J93" i="26" a="1"/>
  <c r="J93" i="26" s="1"/>
  <c r="I121" i="26" a="1"/>
  <c r="I121" i="26" s="1"/>
  <c r="H18" i="26" a="1"/>
  <c r="H18" i="26" s="1"/>
  <c r="E25" i="24" s="1"/>
  <c r="J141" i="26" a="1"/>
  <c r="J141" i="26" s="1"/>
  <c r="I39" i="26" a="1"/>
  <c r="I39" i="26" s="1"/>
  <c r="F46" i="24" s="1"/>
  <c r="H160" i="26" a="1"/>
  <c r="H160" i="26" s="1"/>
  <c r="I29" i="26" a="1"/>
  <c r="I29" i="26" s="1"/>
  <c r="F36" i="24" s="1"/>
  <c r="J29" i="26" a="1"/>
  <c r="J29" i="26" s="1"/>
  <c r="G36" i="24" s="1"/>
  <c r="H121" i="26" a="1"/>
  <c r="H121" i="26" s="1"/>
  <c r="I97" i="26" a="1"/>
  <c r="I97" i="26" s="1"/>
  <c r="H89" i="26" a="1"/>
  <c r="H89" i="26" s="1"/>
  <c r="J77" i="26" a="1"/>
  <c r="J77" i="26" s="1"/>
  <c r="H43" i="26" a="1"/>
  <c r="H43" i="26" s="1"/>
  <c r="I115" i="26" a="1"/>
  <c r="I115" i="26" s="1"/>
  <c r="J31" i="26" a="1"/>
  <c r="J31" i="26" s="1"/>
  <c r="G38" i="24" s="1"/>
  <c r="H138" i="26" a="1"/>
  <c r="H138" i="26" s="1"/>
  <c r="H102" i="26" a="1"/>
  <c r="H102" i="26" s="1"/>
  <c r="J164" i="26" a="1"/>
  <c r="J164" i="26" s="1"/>
  <c r="I160" i="26" a="1"/>
  <c r="I160" i="26" s="1"/>
  <c r="J146" i="26" a="1"/>
  <c r="J146" i="26" s="1"/>
  <c r="H158" i="26" a="1"/>
  <c r="H158" i="26" s="1"/>
  <c r="J140" i="26" a="1"/>
  <c r="J140" i="26" s="1"/>
  <c r="J89" i="26" a="1"/>
  <c r="J89" i="26" s="1"/>
  <c r="I72" i="26" a="1"/>
  <c r="I72" i="26" s="1"/>
  <c r="I42" i="26" a="1"/>
  <c r="I42" i="26" s="1"/>
  <c r="H34" i="26" a="1"/>
  <c r="H34" i="26" s="1"/>
  <c r="E41" i="24" s="1"/>
  <c r="J52" i="26" a="1"/>
  <c r="J52" i="26" s="1"/>
  <c r="H162" i="26" a="1"/>
  <c r="H162" i="26" s="1"/>
  <c r="I51" i="26" a="1"/>
  <c r="I51" i="26" s="1"/>
  <c r="I8" i="26" a="1"/>
  <c r="I8" i="26" s="1"/>
  <c r="F15" i="24" s="1"/>
  <c r="H91" i="26" a="1"/>
  <c r="H91" i="26" s="1"/>
  <c r="I83" i="26" a="1"/>
  <c r="I83" i="26" s="1"/>
  <c r="H88" i="26" a="1"/>
  <c r="H88" i="26" s="1"/>
  <c r="J127" i="26" a="1"/>
  <c r="J127" i="26" s="1"/>
  <c r="I152" i="26" a="1"/>
  <c r="I152" i="26" s="1"/>
  <c r="J92" i="26" a="1"/>
  <c r="J92" i="26" s="1"/>
  <c r="J59" i="26" a="1"/>
  <c r="J59" i="26" s="1"/>
  <c r="H79" i="26" a="1"/>
  <c r="H79" i="26" s="1"/>
  <c r="J116" i="26" a="1"/>
  <c r="J116" i="26" s="1"/>
  <c r="I78" i="26" a="1"/>
  <c r="I78" i="26" s="1"/>
  <c r="I106" i="26" a="1"/>
  <c r="I106" i="26" s="1"/>
  <c r="I141" i="26" a="1"/>
  <c r="I141" i="26" s="1"/>
  <c r="I65" i="26" a="1"/>
  <c r="I65" i="26" s="1"/>
  <c r="J131" i="26" a="1"/>
  <c r="J131" i="26" s="1"/>
  <c r="J117" i="26" a="1"/>
  <c r="J117" i="26" s="1"/>
  <c r="H94" i="26" a="1"/>
  <c r="H94" i="26" s="1"/>
  <c r="J103" i="26" a="1"/>
  <c r="J103" i="26" s="1"/>
  <c r="I90" i="26" a="1"/>
  <c r="I90" i="26" s="1"/>
  <c r="I153" i="26" a="1"/>
  <c r="I153" i="26" s="1"/>
  <c r="H141" i="26" a="1"/>
  <c r="H141" i="26" s="1"/>
  <c r="I88" i="26" a="1"/>
  <c r="I88" i="26" s="1"/>
  <c r="I107" i="26" a="1"/>
  <c r="I107" i="26" s="1"/>
  <c r="H85" i="26" a="1"/>
  <c r="H85" i="26" s="1"/>
  <c r="I96" i="26" a="1"/>
  <c r="I96" i="26" s="1"/>
  <c r="I109" i="26" a="1"/>
  <c r="I109" i="26" s="1"/>
  <c r="J102" i="26" a="1"/>
  <c r="J102" i="26" s="1"/>
  <c r="J110" i="26" a="1"/>
  <c r="J110" i="26" s="1"/>
  <c r="I37" i="26" a="1"/>
  <c r="I37" i="26" s="1"/>
  <c r="F44" i="24" s="1"/>
  <c r="H19" i="26" a="1"/>
  <c r="H19" i="26" s="1"/>
  <c r="E26" i="24" s="1"/>
  <c r="J62" i="26" a="1"/>
  <c r="J62" i="26" s="1"/>
  <c r="I64" i="26" a="1"/>
  <c r="I64" i="26" s="1"/>
  <c r="J113" i="26" a="1"/>
  <c r="J113" i="26" s="1"/>
  <c r="J159" i="26" a="1"/>
  <c r="J159" i="26" s="1"/>
  <c r="I131" i="26" a="1"/>
  <c r="I131" i="26" s="1"/>
  <c r="J109" i="26" a="1"/>
  <c r="J109" i="26" s="1"/>
  <c r="J96" i="26" a="1"/>
  <c r="J96" i="26" s="1"/>
  <c r="I102" i="26" a="1"/>
  <c r="I102" i="26" s="1"/>
  <c r="H54" i="26" a="1"/>
  <c r="H54" i="26" s="1"/>
  <c r="H70" i="26" a="1"/>
  <c r="H70" i="26" s="1"/>
  <c r="I75" i="26" a="1"/>
  <c r="I75" i="26" s="1"/>
  <c r="I70" i="26" a="1"/>
  <c r="I70" i="26" s="1"/>
  <c r="I161" i="26" a="1"/>
  <c r="I161" i="26" s="1"/>
  <c r="H95" i="26" a="1"/>
  <c r="H95" i="26" s="1"/>
  <c r="I116" i="26" a="1"/>
  <c r="I116" i="26" s="1"/>
  <c r="J115" i="26" a="1"/>
  <c r="J115" i="26" s="1"/>
  <c r="J53" i="26" a="1"/>
  <c r="J53" i="26" s="1"/>
  <c r="J106" i="26" a="1"/>
  <c r="J106" i="26" s="1"/>
  <c r="J49" i="26" a="1"/>
  <c r="J49" i="26" s="1"/>
  <c r="H16" i="26" a="1"/>
  <c r="H16" i="26" s="1"/>
  <c r="E23" i="24" s="1"/>
  <c r="I85" i="26" a="1"/>
  <c r="I85" i="26" s="1"/>
  <c r="I71" i="26" a="1"/>
  <c r="I71" i="26" s="1"/>
  <c r="J75" i="26" a="1"/>
  <c r="J75" i="26" s="1"/>
  <c r="I9" i="26" a="1"/>
  <c r="I9" i="26" s="1"/>
  <c r="F16" i="24" s="1"/>
  <c r="H57" i="26" a="1"/>
  <c r="H57" i="26" s="1"/>
  <c r="H116" i="26" a="1"/>
  <c r="H116" i="26" s="1"/>
  <c r="I126" i="26" a="1"/>
  <c r="I126" i="26" s="1"/>
  <c r="I25" i="26" a="1"/>
  <c r="I25" i="26" s="1"/>
  <c r="F32" i="24" s="1"/>
  <c r="I38" i="26" a="1"/>
  <c r="I38" i="26" s="1"/>
  <c r="F45" i="24" s="1"/>
  <c r="I135" i="26" a="1"/>
  <c r="I135" i="26" s="1"/>
  <c r="H117" i="26" a="1"/>
  <c r="H117" i="26" s="1"/>
  <c r="I137" i="26" a="1"/>
  <c r="I137" i="26" s="1"/>
  <c r="J128" i="26" a="1"/>
  <c r="J128" i="26" s="1"/>
  <c r="I60" i="26" a="1"/>
  <c r="I60" i="26" s="1"/>
  <c r="J72" i="26" a="1"/>
  <c r="J72" i="26" s="1"/>
  <c r="J44" i="26" a="1"/>
  <c r="J44" i="26" s="1"/>
  <c r="H23" i="26" a="1"/>
  <c r="H23" i="26" s="1"/>
  <c r="E30" i="24" s="1"/>
  <c r="I149" i="26" a="1"/>
  <c r="I149" i="26" s="1"/>
  <c r="J125" i="26" a="1"/>
  <c r="J125" i="26" s="1"/>
  <c r="J18" i="26" a="1"/>
  <c r="J18" i="26" s="1"/>
  <c r="G25" i="24" s="1"/>
  <c r="I56" i="26" a="1"/>
  <c r="I56" i="26" s="1"/>
  <c r="J47" i="26" a="1"/>
  <c r="J47" i="26" s="1"/>
  <c r="H144" i="26" a="1"/>
  <c r="H144" i="26" s="1"/>
  <c r="J70" i="26" a="1"/>
  <c r="J70" i="26" s="1"/>
  <c r="H59" i="26" a="1"/>
  <c r="H59" i="26" s="1"/>
  <c r="J136" i="26" a="1"/>
  <c r="J136" i="26" s="1"/>
  <c r="H161" i="26" a="1"/>
  <c r="H161" i="26" s="1"/>
  <c r="I156" i="26" a="1"/>
  <c r="I156" i="26" s="1"/>
  <c r="J124" i="26" a="1"/>
  <c r="J124" i="26" s="1"/>
  <c r="H78" i="26" a="1"/>
  <c r="H78" i="26" s="1"/>
  <c r="I157" i="26" a="1"/>
  <c r="I157" i="26" s="1"/>
  <c r="H22" i="26" a="1"/>
  <c r="H22" i="26" s="1"/>
  <c r="E29" i="24" s="1"/>
  <c r="H140" i="26" a="1"/>
  <c r="H140" i="26" s="1"/>
  <c r="J143" i="26" a="1"/>
  <c r="J143" i="26" s="1"/>
  <c r="H156" i="26" a="1"/>
  <c r="H156" i="26" s="1"/>
  <c r="J152" i="26" a="1"/>
  <c r="J152" i="26" s="1"/>
  <c r="H120" i="26" a="1"/>
  <c r="H120" i="26" s="1"/>
  <c r="H113" i="26" a="1"/>
  <c r="H113" i="26" s="1"/>
  <c r="J91" i="26" a="1"/>
  <c r="J91" i="26" s="1"/>
  <c r="I58" i="26" a="1"/>
  <c r="I58" i="26" s="1"/>
  <c r="J157" i="26" a="1"/>
  <c r="J157" i="26" s="1"/>
  <c r="J27" i="26" a="1"/>
  <c r="J27" i="26" s="1"/>
  <c r="G34" i="24" s="1"/>
  <c r="I21" i="26" a="1"/>
  <c r="I21" i="26" s="1"/>
  <c r="F28" i="24" s="1"/>
  <c r="J24" i="26" a="1"/>
  <c r="J24" i="26" s="1"/>
  <c r="G31" i="24" s="1"/>
  <c r="I111" i="26" a="1"/>
  <c r="I111" i="26" s="1"/>
  <c r="H29" i="26" a="1"/>
  <c r="H29" i="26" s="1"/>
  <c r="E36" i="24" s="1"/>
  <c r="J55" i="26" a="1"/>
  <c r="J55" i="26" s="1"/>
  <c r="H132" i="26" a="1"/>
  <c r="H132" i="26" s="1"/>
  <c r="I50" i="26" a="1"/>
  <c r="I50" i="26" s="1"/>
  <c r="J76" i="26" a="1"/>
  <c r="J76" i="26" s="1"/>
  <c r="I143" i="26" a="1"/>
  <c r="I143" i="26" s="1"/>
  <c r="I147" i="26" a="1"/>
  <c r="I147" i="26" s="1"/>
  <c r="I142" i="26" a="1"/>
  <c r="I142" i="26" s="1"/>
  <c r="I128" i="26" a="1"/>
  <c r="I128" i="26" s="1"/>
  <c r="J21" i="26" a="1"/>
  <c r="J21" i="26" s="1"/>
  <c r="G28" i="24" s="1"/>
  <c r="H135" i="26" a="1"/>
  <c r="H135" i="26" s="1"/>
  <c r="H64" i="26" a="1"/>
  <c r="H64" i="26" s="1"/>
  <c r="I66" i="26" a="1"/>
  <c r="I66" i="26" s="1"/>
  <c r="J101" i="26" a="1"/>
  <c r="J101" i="26" s="1"/>
  <c r="H123" i="26" a="1"/>
  <c r="H123" i="26" s="1"/>
  <c r="J63" i="26" a="1"/>
  <c r="J63" i="26" s="1"/>
  <c r="H105" i="26" a="1"/>
  <c r="H105" i="26" s="1"/>
  <c r="J61" i="26" a="1"/>
  <c r="J61" i="26" s="1"/>
  <c r="I28" i="26" a="1"/>
  <c r="I28" i="26" s="1"/>
  <c r="F35" i="24" s="1"/>
  <c r="H96" i="26" a="1"/>
  <c r="H96" i="26" s="1"/>
  <c r="J135" i="26" a="1"/>
  <c r="J135" i="26" s="1"/>
  <c r="H111" i="26" a="1"/>
  <c r="H111" i="26" s="1"/>
  <c r="H159" i="26" a="1"/>
  <c r="H159" i="26" s="1"/>
  <c r="I20" i="26" a="1"/>
  <c r="I20" i="26" s="1"/>
  <c r="F27" i="24" s="1"/>
  <c r="I98" i="26" a="1"/>
  <c r="I98" i="26" s="1"/>
  <c r="H157" i="26" a="1"/>
  <c r="H157" i="26" s="1"/>
  <c r="I140" i="26" a="1"/>
  <c r="I140" i="26" s="1"/>
  <c r="I120" i="26" a="1"/>
  <c r="I120" i="26" s="1"/>
  <c r="J22" i="26" a="1"/>
  <c r="J22" i="26" s="1"/>
  <c r="G29" i="24" s="1"/>
  <c r="I163" i="26" a="1"/>
  <c r="I163" i="26" s="1"/>
  <c r="I47" i="26" a="1"/>
  <c r="I47" i="26" s="1"/>
  <c r="I94" i="26" a="1"/>
  <c r="I94" i="26" s="1"/>
  <c r="I129" i="26" a="1"/>
  <c r="I129" i="26" s="1"/>
  <c r="J42" i="26" a="1"/>
  <c r="J42" i="26" s="1"/>
  <c r="H150" i="26" a="1"/>
  <c r="H150" i="26" s="1"/>
  <c r="I46" i="26" a="1"/>
  <c r="I46" i="26" s="1"/>
  <c r="J138" i="26" a="1"/>
  <c r="J138" i="26" s="1"/>
  <c r="H26" i="26" a="1"/>
  <c r="H26" i="26" s="1"/>
  <c r="E33" i="24" s="1"/>
  <c r="I26" i="26" a="1"/>
  <c r="I26" i="26" s="1"/>
  <c r="F33" i="24" s="1"/>
  <c r="H71" i="26" a="1"/>
  <c r="H71" i="26" s="1"/>
  <c r="J20" i="26" a="1"/>
  <c r="J20" i="26" s="1"/>
  <c r="G27" i="24" s="1"/>
  <c r="J123" i="26" a="1"/>
  <c r="J123" i="26" s="1"/>
  <c r="H75" i="26" a="1"/>
  <c r="H75" i="26" s="1"/>
  <c r="I40" i="26" a="1"/>
  <c r="I40" i="26" s="1"/>
  <c r="F47" i="24" s="1"/>
  <c r="J148" i="26" a="1"/>
  <c r="J148" i="26" s="1"/>
  <c r="I12" i="26" a="1"/>
  <c r="I12" i="26" s="1"/>
  <c r="F19" i="24" s="1"/>
  <c r="I119" i="26" a="1"/>
  <c r="I119" i="26" s="1"/>
  <c r="H69" i="26" a="1"/>
  <c r="H69" i="26" s="1"/>
  <c r="I113" i="26" a="1"/>
  <c r="I113" i="26" s="1"/>
  <c r="I127" i="26" a="1"/>
  <c r="I127" i="26" s="1"/>
  <c r="J8" i="26" a="1"/>
  <c r="J8" i="26" s="1"/>
  <c r="G15" i="24" s="1"/>
  <c r="H136" i="26" a="1"/>
  <c r="H136" i="26" s="1"/>
  <c r="H131" i="26" a="1"/>
  <c r="H131" i="26" s="1"/>
  <c r="H134" i="26" a="1"/>
  <c r="H134" i="26" s="1"/>
  <c r="J19" i="26" a="1"/>
  <c r="J19" i="26" s="1"/>
  <c r="G26" i="24" s="1"/>
  <c r="J139" i="26" a="1"/>
  <c r="J139" i="26" s="1"/>
  <c r="I150" i="26" a="1"/>
  <c r="I150" i="26" s="1"/>
  <c r="H27" i="26" a="1"/>
  <c r="H27" i="26" s="1"/>
  <c r="E34" i="24" s="1"/>
  <c r="H90" i="26" a="1"/>
  <c r="H90" i="26" s="1"/>
  <c r="H56" i="26" a="1"/>
  <c r="H56" i="26" s="1"/>
  <c r="H81" i="26" a="1"/>
  <c r="H81" i="26" s="1"/>
  <c r="I16" i="26" a="1"/>
  <c r="I16" i="26" s="1"/>
  <c r="F23" i="24" s="1"/>
  <c r="J69" i="26" a="1"/>
  <c r="J69" i="26" s="1"/>
  <c r="I13" i="26" a="1"/>
  <c r="I13" i="26" s="1"/>
  <c r="F20" i="24" s="1"/>
  <c r="I132" i="26" a="1"/>
  <c r="I132" i="26" s="1"/>
  <c r="I68" i="26" a="1"/>
  <c r="I68" i="26" s="1"/>
  <c r="H45" i="26" a="1"/>
  <c r="H45" i="26" s="1"/>
  <c r="H110" i="26" a="1"/>
  <c r="H110" i="26" s="1"/>
  <c r="J23" i="26" a="1"/>
  <c r="J23" i="26" s="1"/>
  <c r="G30" i="24" s="1"/>
  <c r="J10" i="26" a="1"/>
  <c r="J10" i="26" s="1"/>
  <c r="G17" i="24" s="1"/>
  <c r="J107" i="26" a="1"/>
  <c r="J107" i="26" s="1"/>
  <c r="J78" i="26" a="1"/>
  <c r="J78" i="26" s="1"/>
  <c r="J71" i="26" a="1"/>
  <c r="J71" i="26" s="1"/>
  <c r="J81" i="26" a="1"/>
  <c r="J81" i="26" s="1"/>
  <c r="H129" i="26" a="1"/>
  <c r="H129" i="26" s="1"/>
  <c r="I30" i="26" a="1"/>
  <c r="I30" i="26" s="1"/>
  <c r="F37" i="24" s="1"/>
  <c r="H62" i="26" a="1"/>
  <c r="H62" i="26" s="1"/>
  <c r="J13" i="26" a="1"/>
  <c r="J13" i="26" s="1"/>
  <c r="G20" i="24" s="1"/>
  <c r="J28" i="26" a="1"/>
  <c r="J28" i="26" s="1"/>
  <c r="G35" i="24" s="1"/>
  <c r="I144" i="26" a="1"/>
  <c r="I144" i="26" s="1"/>
  <c r="H130" i="26" a="1"/>
  <c r="H130" i="26" s="1"/>
  <c r="J83" i="26" a="1"/>
  <c r="J83" i="26" s="1"/>
  <c r="I133" i="26" a="1"/>
  <c r="I133" i="26" s="1"/>
  <c r="J134" i="26" a="1"/>
  <c r="J134" i="26" s="1"/>
  <c r="J151" i="26" a="1"/>
  <c r="J151" i="26" s="1"/>
  <c r="J25" i="26" a="1"/>
  <c r="J25" i="26" s="1"/>
  <c r="G32" i="24" s="1"/>
  <c r="J64" i="26" a="1"/>
  <c r="J64" i="26" s="1"/>
  <c r="H155" i="26" a="1"/>
  <c r="H155" i="26" s="1"/>
  <c r="H80" i="26" a="1"/>
  <c r="H80" i="26" s="1"/>
  <c r="I15" i="26" a="1"/>
  <c r="I15" i="26" s="1"/>
  <c r="F22" i="24" s="1"/>
  <c r="J142" i="26" a="1"/>
  <c r="J142" i="26" s="1"/>
  <c r="J51" i="26" a="1"/>
  <c r="J51" i="26" s="1"/>
  <c r="J149" i="26" a="1"/>
  <c r="J149" i="26" s="1"/>
  <c r="J15" i="26" a="1"/>
  <c r="J15" i="26" s="1"/>
  <c r="G22" i="24" s="1"/>
  <c r="J16" i="26" a="1"/>
  <c r="J16" i="26" s="1"/>
  <c r="G23" i="24" s="1"/>
  <c r="I91" i="26" a="1"/>
  <c r="I91" i="26" s="1"/>
  <c r="H99" i="26" a="1"/>
  <c r="H99" i="26" s="1"/>
  <c r="J32" i="26" a="1"/>
  <c r="J32" i="26" s="1"/>
  <c r="G39" i="24" s="1"/>
  <c r="H10" i="26" a="1"/>
  <c r="H10" i="26" s="1"/>
  <c r="E17" i="24" s="1"/>
  <c r="H63" i="26" a="1"/>
  <c r="H63" i="26" s="1"/>
  <c r="I63" i="26" a="1"/>
  <c r="I63" i="26" s="1"/>
  <c r="H151" i="26" a="1"/>
  <c r="H151" i="26" s="1"/>
  <c r="I81" i="26" a="1"/>
  <c r="I81" i="26" s="1"/>
  <c r="H146" i="26" a="1"/>
  <c r="H146" i="26" s="1"/>
  <c r="I22" i="26" a="1"/>
  <c r="I22" i="26" s="1"/>
  <c r="F29" i="24" s="1"/>
  <c r="J34" i="26" a="1"/>
  <c r="J34" i="26" s="1"/>
  <c r="G41" i="24" s="1"/>
  <c r="I67" i="26" a="1"/>
  <c r="I67" i="26" s="1"/>
  <c r="J108" i="26" a="1"/>
  <c r="J108" i="26" s="1"/>
  <c r="H65" i="26" a="1"/>
  <c r="H65" i="26" s="1"/>
  <c r="H82" i="26" a="1"/>
  <c r="H82" i="26" s="1"/>
  <c r="H25" i="26" a="1"/>
  <c r="H25" i="26" s="1"/>
  <c r="E32" i="24" s="1"/>
  <c r="J119" i="26" a="1"/>
  <c r="J119" i="26" s="1"/>
  <c r="J26" i="26" a="1"/>
  <c r="J26" i="26" s="1"/>
  <c r="G33" i="24" s="1"/>
  <c r="J57" i="26" a="1"/>
  <c r="J57" i="26" s="1"/>
  <c r="H118" i="26" a="1"/>
  <c r="H118" i="26" s="1"/>
  <c r="I33" i="26" a="1"/>
  <c r="I33" i="26" s="1"/>
  <c r="F40" i="24" s="1"/>
  <c r="H139" i="26" a="1"/>
  <c r="H139" i="26" s="1"/>
  <c r="H51" i="26" a="1"/>
  <c r="H51" i="26" s="1"/>
  <c r="J147" i="26" a="1"/>
  <c r="J147" i="26" s="1"/>
  <c r="J105" i="26" a="1"/>
  <c r="J105" i="26" s="1"/>
  <c r="H46" i="26" a="1"/>
  <c r="H46" i="26" s="1"/>
  <c r="J111" i="26" a="1"/>
  <c r="J111" i="26" s="1"/>
  <c r="H50" i="26" a="1"/>
  <c r="H50" i="26" s="1"/>
  <c r="H24" i="26" a="1"/>
  <c r="H24" i="26" s="1"/>
  <c r="E31" i="24" s="1"/>
  <c r="J54" i="26" a="1"/>
  <c r="J54" i="26" s="1"/>
  <c r="I11" i="26" a="1"/>
  <c r="I11" i="26" s="1"/>
  <c r="F18" i="24" s="1"/>
  <c r="H119" i="26" a="1"/>
  <c r="H119" i="26" s="1"/>
  <c r="H103" i="26" a="1"/>
  <c r="H103" i="26" s="1"/>
  <c r="I108" i="26" a="1"/>
  <c r="I108" i="26" s="1"/>
  <c r="H11" i="26" a="1"/>
  <c r="H11" i="26" s="1"/>
  <c r="E18" i="24" s="1"/>
  <c r="J132" i="26" a="1"/>
  <c r="J132" i="26" s="1"/>
  <c r="H30" i="26" a="1"/>
  <c r="H30" i="26" s="1"/>
  <c r="E37" i="24" s="1"/>
  <c r="J39" i="26" a="1"/>
  <c r="J39" i="26" s="1"/>
  <c r="G46" i="24" s="1"/>
  <c r="H112" i="26" a="1"/>
  <c r="H112" i="26" s="1"/>
  <c r="H37" i="26" a="1"/>
  <c r="H37" i="26" s="1"/>
  <c r="E44" i="24" s="1"/>
  <c r="J36" i="26" a="1"/>
  <c r="J36" i="26" s="1"/>
  <c r="G43" i="24" s="1"/>
  <c r="I138" i="26" a="1"/>
  <c r="I138" i="26" s="1"/>
  <c r="I44" i="26" a="1"/>
  <c r="I44" i="26" s="1"/>
  <c r="J85" i="26" a="1"/>
  <c r="J85" i="26" s="1"/>
  <c r="I151" i="26" a="1"/>
  <c r="I151" i="26" s="1"/>
  <c r="H84" i="26" a="1"/>
  <c r="H84" i="26" s="1"/>
  <c r="J160" i="26" a="1"/>
  <c r="J160" i="26" s="1"/>
  <c r="H100" i="26" a="1"/>
  <c r="H100" i="26" s="1"/>
  <c r="J82" i="26" a="1"/>
  <c r="J82" i="26" s="1"/>
  <c r="H73" i="26" a="1"/>
  <c r="H73" i="26" s="1"/>
  <c r="J88" i="26" a="1"/>
  <c r="J88" i="26" s="1"/>
  <c r="I92" i="26" a="1"/>
  <c r="I92" i="26" s="1"/>
  <c r="J46" i="26" a="1"/>
  <c r="J46" i="26" s="1"/>
  <c r="I114" i="26" a="1"/>
  <c r="I114" i="26" s="1"/>
  <c r="I69" i="26" a="1"/>
  <c r="I69" i="26" s="1"/>
  <c r="I110" i="26" a="1"/>
  <c r="I110" i="26" s="1"/>
  <c r="J165" i="26" a="1"/>
  <c r="J165" i="26" s="1"/>
  <c r="I27" i="26" a="1"/>
  <c r="I27" i="26" s="1"/>
  <c r="F34" i="24" s="1"/>
  <c r="H108" i="26" a="1"/>
  <c r="H108" i="26" s="1"/>
  <c r="I36" i="26" a="1"/>
  <c r="I36" i="26" s="1"/>
  <c r="F43" i="24" s="1"/>
  <c r="J11" i="26" a="1"/>
  <c r="J11" i="26" s="1"/>
  <c r="G18" i="24" s="1"/>
  <c r="I136" i="26" a="1"/>
  <c r="I136" i="26" s="1"/>
  <c r="J162" i="26" a="1"/>
  <c r="J162" i="26" s="1"/>
  <c r="J80" i="26" a="1"/>
  <c r="J80" i="26" s="1"/>
  <c r="I57" i="26" a="1"/>
  <c r="I57" i="26" s="1"/>
  <c r="H12" i="26" a="1"/>
  <c r="H12" i="26" s="1"/>
  <c r="E19" i="24" s="1"/>
  <c r="I32" i="26" a="1"/>
  <c r="I32" i="26" s="1"/>
  <c r="F39" i="24" s="1"/>
  <c r="J144" i="26" a="1"/>
  <c r="J144" i="26" s="1"/>
  <c r="J37" i="26" a="1"/>
  <c r="J37" i="26" s="1"/>
  <c r="G44" i="24" s="1"/>
  <c r="I101" i="26" a="1"/>
  <c r="I101" i="26" s="1"/>
  <c r="H152" i="26" a="1"/>
  <c r="H152" i="26" s="1"/>
  <c r="H72" i="26" a="1"/>
  <c r="H72" i="26" s="1"/>
  <c r="H52" i="26" a="1"/>
  <c r="H52" i="26" s="1"/>
  <c r="H33" i="26" a="1"/>
  <c r="H33" i="26" s="1"/>
  <c r="E40" i="24" s="1"/>
  <c r="J133" i="26" a="1"/>
  <c r="J133" i="26" s="1"/>
  <c r="J41" i="26" a="1"/>
  <c r="J41" i="26" s="1"/>
  <c r="H61" i="26" a="1"/>
  <c r="H61" i="26" s="1"/>
  <c r="J17" i="26" a="1"/>
  <c r="J17" i="26" s="1"/>
  <c r="G24" i="24" s="1"/>
  <c r="H143" i="26" a="1"/>
  <c r="H143" i="26" s="1"/>
  <c r="J94" i="26" a="1"/>
  <c r="J94" i="26" s="1"/>
  <c r="I49" i="26" a="1"/>
  <c r="I49" i="26" s="1"/>
  <c r="I77" i="26" a="1"/>
  <c r="I77" i="26" s="1"/>
  <c r="J98" i="26" a="1"/>
  <c r="J98" i="26" s="1"/>
  <c r="H53" i="26" a="1"/>
  <c r="H53" i="26" s="1"/>
  <c r="I41" i="26" a="1"/>
  <c r="I41" i="26" s="1"/>
  <c r="I24" i="26" a="1"/>
  <c r="I24" i="26" s="1"/>
  <c r="F31" i="24" s="1"/>
  <c r="J120" i="26" a="1"/>
  <c r="J120" i="26" s="1"/>
  <c r="I19" i="26" a="1"/>
  <c r="I19" i="26" s="1"/>
  <c r="F26" i="24" s="1"/>
  <c r="I35" i="26" a="1"/>
  <c r="I35" i="26" s="1"/>
  <c r="F42" i="24" s="1"/>
  <c r="I82" i="26" a="1"/>
  <c r="I82" i="26" s="1"/>
  <c r="H58" i="26" a="1"/>
  <c r="H58" i="26" s="1"/>
  <c r="I43" i="26" a="1"/>
  <c r="I43" i="26" s="1"/>
  <c r="I95" i="26" a="1"/>
  <c r="I95" i="26" s="1"/>
  <c r="I155" i="26" a="1"/>
  <c r="I155" i="26" s="1"/>
  <c r="I122" i="26" a="1"/>
  <c r="I122" i="26" s="1"/>
  <c r="H38" i="26" a="1"/>
  <c r="H38" i="26" s="1"/>
  <c r="E45" i="24" s="1"/>
  <c r="H133" i="26" a="1"/>
  <c r="H133" i="26" s="1"/>
  <c r="H163" i="26" a="1"/>
  <c r="H163" i="26" s="1"/>
  <c r="J104" i="26" a="1"/>
  <c r="J104" i="26" s="1"/>
  <c r="I55" i="26" a="1"/>
  <c r="I55" i="26" s="1"/>
  <c r="J67" i="26" a="1"/>
  <c r="J67" i="26" s="1"/>
  <c r="I53" i="26" a="1"/>
  <c r="I53" i="26" s="1"/>
  <c r="H164" i="26" a="1"/>
  <c r="H164" i="26" s="1"/>
  <c r="H55" i="26" a="1"/>
  <c r="H55" i="26" s="1"/>
  <c r="H60" i="26" a="1"/>
  <c r="H60" i="26" s="1"/>
  <c r="H127" i="26" a="1"/>
  <c r="H127" i="26" s="1"/>
  <c r="I148" i="26" a="1"/>
  <c r="I148" i="26" s="1"/>
  <c r="J9" i="26" a="1"/>
  <c r="J9" i="26" s="1"/>
  <c r="G16" i="24" s="1"/>
  <c r="H137" i="26" a="1"/>
  <c r="H137" i="26" s="1"/>
  <c r="I103" i="26" a="1"/>
  <c r="I103" i="26" s="1"/>
  <c r="J112" i="26" a="1"/>
  <c r="J112" i="26" s="1"/>
  <c r="H41" i="26" a="1"/>
  <c r="H41" i="26" s="1"/>
  <c r="J79" i="26" a="1"/>
  <c r="J79" i="26" s="1"/>
  <c r="J12" i="26" a="1"/>
  <c r="J12" i="26" s="1"/>
  <c r="G19" i="24" s="1"/>
  <c r="J129" i="26" a="1"/>
  <c r="J129" i="26" s="1"/>
  <c r="J90" i="26" a="1"/>
  <c r="J90" i="26" s="1"/>
  <c r="H32" i="26" a="1"/>
  <c r="H32" i="26" s="1"/>
  <c r="E39" i="24" s="1"/>
  <c r="J58" i="26" a="1"/>
  <c r="J58" i="26" s="1"/>
  <c r="H92" i="26" a="1"/>
  <c r="H92" i="26" s="1"/>
  <c r="H14" i="26" a="1"/>
  <c r="H14" i="26" s="1"/>
  <c r="E21" i="24" s="1"/>
  <c r="I99" i="26" a="1"/>
  <c r="I99" i="26" s="1"/>
  <c r="H47" i="26" a="1"/>
  <c r="H47" i="26" s="1"/>
  <c r="J137" i="26" a="1"/>
  <c r="J137" i="26" s="1"/>
  <c r="H165" i="26" a="1"/>
  <c r="H165" i="26" s="1"/>
  <c r="J65" i="26" a="1"/>
  <c r="J65" i="26" s="1"/>
  <c r="H17" i="26" a="1"/>
  <c r="H17" i="26" s="1"/>
  <c r="E24" i="24" s="1"/>
  <c r="I17" i="26" a="1"/>
  <c r="I17" i="26" s="1"/>
  <c r="F24" i="24" s="1"/>
  <c r="H48" i="26" a="1"/>
  <c r="H48" i="26" s="1"/>
  <c r="J97" i="26" a="1"/>
  <c r="J97" i="26" s="1"/>
  <c r="J161" i="26" a="1"/>
  <c r="J161" i="26" s="1"/>
  <c r="J14" i="26" a="1"/>
  <c r="J14" i="26" s="1"/>
  <c r="G21" i="24" s="1"/>
  <c r="H104" i="26" a="1"/>
  <c r="H104" i="26" s="1"/>
  <c r="I18" i="26" a="1"/>
  <c r="I18" i="26" s="1"/>
  <c r="F25" i="24" s="1"/>
  <c r="H125" i="26" a="1"/>
  <c r="H125" i="26" s="1"/>
  <c r="I124" i="26" a="1"/>
  <c r="I124" i="26" s="1"/>
  <c r="J163" i="26" a="1"/>
  <c r="J163" i="26" s="1"/>
  <c r="J158" i="26" a="1"/>
  <c r="J158" i="26" s="1"/>
  <c r="I34" i="26" a="1"/>
  <c r="I34" i="26" s="1"/>
  <c r="F41" i="24" s="1"/>
  <c r="J35" i="26" a="1"/>
  <c r="J35" i="26" s="1"/>
  <c r="G42" i="24" s="1"/>
  <c r="H126" i="26" a="1"/>
  <c r="H126" i="26" s="1"/>
  <c r="J122" i="26" a="1"/>
  <c r="J122" i="26" s="1"/>
  <c r="H44" i="26" a="1"/>
  <c r="H44" i="26" s="1"/>
  <c r="H15" i="26" a="1"/>
  <c r="H15" i="26" s="1"/>
  <c r="E22" i="24" s="1"/>
  <c r="I86" i="26" a="1"/>
  <c r="I86" i="26" s="1"/>
  <c r="J130" i="26" a="1"/>
  <c r="J130" i="26" s="1"/>
  <c r="H39" i="26" a="1"/>
  <c r="H39" i="26" s="1"/>
  <c r="E46" i="24" s="1"/>
  <c r="I158" i="26" a="1"/>
  <c r="I158" i="26" s="1"/>
  <c r="J38" i="26" a="1"/>
  <c r="J38" i="26" s="1"/>
  <c r="G45" i="24" s="1"/>
  <c r="H101" i="26" a="1"/>
  <c r="H101" i="26" s="1"/>
  <c r="J150" i="26" a="1"/>
  <c r="J150" i="26" s="1"/>
  <c r="I45" i="26" a="1"/>
  <c r="I45" i="26" s="1"/>
  <c r="J86" i="26" a="1"/>
  <c r="J86" i="26" s="1"/>
  <c r="I79" i="26" a="1"/>
  <c r="I79" i="26" s="1"/>
  <c r="I31" i="26" a="1"/>
  <c r="I31" i="26" s="1"/>
  <c r="F38" i="24" s="1"/>
  <c r="I23" i="26" a="1"/>
  <c r="I23" i="26" s="1"/>
  <c r="F30" i="24" s="1"/>
  <c r="J33" i="26" a="1"/>
  <c r="J33" i="26" s="1"/>
  <c r="G40" i="24" s="1"/>
  <c r="I104" i="26" a="1"/>
  <c r="I104" i="26" s="1"/>
  <c r="I10" i="26" a="1"/>
  <c r="I10" i="26" s="1"/>
  <c r="F17" i="24" s="1"/>
  <c r="H149" i="26" a="1"/>
  <c r="H149" i="26" s="1"/>
  <c r="H114" i="26" a="1"/>
  <c r="H114" i="26" s="1"/>
  <c r="I159" i="26" a="1"/>
  <c r="I159" i="26" s="1"/>
  <c r="I134" i="26" a="1"/>
  <c r="I134" i="26" s="1"/>
  <c r="J84" i="26" a="1"/>
  <c r="J84" i="26" s="1"/>
  <c r="J74" i="26" a="1"/>
  <c r="J74" i="26" s="1"/>
  <c r="I76" i="26" a="1"/>
  <c r="I76" i="26" s="1"/>
  <c r="I73" i="26" a="1"/>
  <c r="I73" i="26" s="1"/>
  <c r="H31" i="26" a="1"/>
  <c r="H31" i="26" s="1"/>
  <c r="E38" i="24" s="1"/>
  <c r="I48" i="26" a="1"/>
  <c r="I48" i="26" s="1"/>
  <c r="J118" i="26" a="1"/>
  <c r="J118" i="26" s="1"/>
  <c r="H49" i="26" a="1"/>
  <c r="H49" i="26" s="1"/>
  <c r="J60" i="26" a="1"/>
  <c r="J60" i="26" s="1"/>
  <c r="H109" i="26" a="1"/>
  <c r="H109" i="26" s="1"/>
  <c r="H115" i="26" a="1"/>
  <c r="H115" i="26" s="1"/>
  <c r="I89" i="26" a="1"/>
  <c r="I89" i="26" s="1"/>
  <c r="H97" i="26" a="1"/>
  <c r="H97" i="26" s="1"/>
  <c r="J56" i="26" a="1"/>
  <c r="J56" i="26" s="1"/>
  <c r="I118" i="26" a="1"/>
  <c r="I118" i="26" s="1"/>
  <c r="J66" i="26" a="1"/>
  <c r="J66" i="26" s="1"/>
  <c r="J114" i="26" a="1"/>
  <c r="J114" i="26" s="1"/>
  <c r="J45" i="26" a="1"/>
  <c r="J45" i="26" s="1"/>
  <c r="I154" i="26" a="1"/>
  <c r="I154" i="26" s="1"/>
  <c r="H67" i="26" a="1"/>
  <c r="H67" i="26" s="1"/>
  <c r="I80" i="26" a="1"/>
  <c r="I80" i="26" s="1"/>
  <c r="I59" i="26" a="1"/>
  <c r="I59" i="26" s="1"/>
  <c r="J156" i="26" a="1"/>
  <c r="J156" i="26" s="1"/>
  <c r="I52" i="26" a="1"/>
  <c r="I52" i="26" s="1"/>
  <c r="H145" i="26" a="1"/>
  <c r="H145" i="26" s="1"/>
  <c r="I139" i="26" a="1"/>
  <c r="I139" i="26" s="1"/>
  <c r="J121" i="26" a="1"/>
  <c r="J121" i="26" s="1"/>
  <c r="J73" i="26" a="1"/>
  <c r="J73" i="26" s="1"/>
  <c r="I105" i="26" a="1"/>
  <c r="I105" i="26" s="1"/>
  <c r="I146" i="26" a="1"/>
  <c r="I146" i="26" s="1"/>
  <c r="H28" i="26" a="1"/>
  <c r="H28" i="26" s="1"/>
  <c r="E35" i="24" s="1"/>
  <c r="H142" i="26" a="1"/>
  <c r="H142" i="26" s="1"/>
  <c r="I165" i="26" a="1"/>
  <c r="I165" i="26" s="1"/>
  <c r="H35" i="26" a="1"/>
  <c r="H35" i="26" s="1"/>
  <c r="E42" i="24" s="1"/>
  <c r="H124" i="26" a="1"/>
  <c r="H124" i="26" s="1"/>
  <c r="H68" i="26" a="1"/>
  <c r="H68" i="26" s="1"/>
  <c r="J68" i="26" a="1"/>
  <c r="J68" i="26" s="1"/>
  <c r="H107" i="26" a="1"/>
  <c r="H107" i="26" s="1"/>
  <c r="H86" i="26" a="1"/>
  <c r="H86" i="26" s="1"/>
  <c r="I84" i="26" a="1"/>
  <c r="I84" i="26" s="1"/>
  <c r="H122" i="26" a="1"/>
  <c r="H122" i="26" s="1"/>
  <c r="J153" i="26" a="1"/>
  <c r="J153" i="26" s="1"/>
  <c r="I87" i="26" a="1"/>
  <c r="I87" i="26" s="1"/>
  <c r="J43" i="26" a="1"/>
  <c r="J43" i="26" s="1"/>
  <c r="I93" i="26" a="1"/>
  <c r="I93" i="26" s="1"/>
  <c r="H40" i="26" a="1"/>
  <c r="H40" i="26" s="1"/>
  <c r="E47" i="24" s="1"/>
  <c r="I86" i="25" a="1"/>
  <c r="I86" i="25" s="1"/>
  <c r="H54" i="25" a="1"/>
  <c r="H54" i="25" s="1"/>
  <c r="H31" i="25" a="1"/>
  <c r="H31" i="25" s="1"/>
  <c r="A37" i="24" s="1"/>
  <c r="I133" i="25" a="1"/>
  <c r="I133" i="25" s="1"/>
  <c r="H44" i="25" a="1"/>
  <c r="H44" i="25" s="1"/>
  <c r="H107" i="25" a="1"/>
  <c r="H107" i="25" s="1"/>
  <c r="H34" i="25" a="1"/>
  <c r="H34" i="25" s="1"/>
  <c r="A40" i="24" s="1"/>
  <c r="H99" i="25" a="1"/>
  <c r="H99" i="25" s="1"/>
  <c r="H28" i="25" a="1"/>
  <c r="H28" i="25" s="1"/>
  <c r="A34" i="24" s="1"/>
  <c r="H22" i="25" a="1"/>
  <c r="H22" i="25" s="1"/>
  <c r="A28" i="24" s="1"/>
  <c r="I142" i="25" a="1"/>
  <c r="I142" i="25" s="1"/>
  <c r="H129" i="25" a="1"/>
  <c r="H129" i="25" s="1"/>
  <c r="H118" i="25" a="1"/>
  <c r="H118" i="25" s="1"/>
  <c r="I13" i="25" a="1"/>
  <c r="I13" i="25" s="1"/>
  <c r="B19" i="24" s="1"/>
  <c r="H10" i="25" a="1"/>
  <c r="H10" i="25" s="1"/>
  <c r="A16" i="24" s="1"/>
  <c r="I101" i="25" a="1"/>
  <c r="I101" i="25" s="1"/>
  <c r="H26" i="25" a="1"/>
  <c r="H26" i="25" s="1"/>
  <c r="A32" i="24" s="1"/>
  <c r="H112" i="25" a="1"/>
  <c r="H112" i="25" s="1"/>
  <c r="I26" i="25" a="1"/>
  <c r="I26" i="25" s="1"/>
  <c r="B32" i="24" s="1"/>
  <c r="I19" i="25" a="1"/>
  <c r="I19" i="25" s="1"/>
  <c r="B25" i="24" s="1"/>
  <c r="I91" i="25" a="1"/>
  <c r="I91" i="25" s="1"/>
  <c r="I141" i="25" a="1"/>
  <c r="I141" i="25" s="1"/>
  <c r="H148" i="25" a="1"/>
  <c r="H148" i="25" s="1"/>
  <c r="I79" i="25" a="1"/>
  <c r="I79" i="25" s="1"/>
  <c r="H125" i="25" a="1"/>
  <c r="H125" i="25" s="1"/>
  <c r="H128" i="25" a="1"/>
  <c r="H128" i="25" s="1"/>
  <c r="H12" i="25" a="1"/>
  <c r="H12" i="25" s="1"/>
  <c r="A18" i="24" s="1"/>
  <c r="H135" i="25" a="1"/>
  <c r="H135" i="25" s="1"/>
  <c r="I24" i="25" a="1"/>
  <c r="I24" i="25" s="1"/>
  <c r="B30" i="24" s="1"/>
  <c r="I75" i="25" a="1"/>
  <c r="I75" i="25" s="1"/>
  <c r="H89" i="25" a="1"/>
  <c r="H89" i="25" s="1"/>
  <c r="I76" i="25" l="1"/>
  <c r="I127" i="25"/>
  <c r="I104" i="25"/>
  <c r="I100" i="25"/>
  <c r="I68" i="25"/>
  <c r="H42" i="25"/>
  <c r="I95" i="25"/>
  <c r="H91" i="25"/>
  <c r="H97" i="25"/>
  <c r="H41" i="25"/>
  <c r="A47" i="24" s="1"/>
  <c r="H82" i="25"/>
  <c r="H62" i="25"/>
  <c r="H68" i="25"/>
  <c r="H116" i="25"/>
  <c r="I140" i="25"/>
  <c r="H74" i="25"/>
  <c r="I122" i="25"/>
  <c r="I105" i="25"/>
  <c r="I92" i="25"/>
  <c r="H87" i="25"/>
  <c r="I97" i="25"/>
  <c r="I81" i="25"/>
  <c r="H132" i="25"/>
  <c r="H79" i="25"/>
  <c r="I107" i="25"/>
  <c r="I17" i="25"/>
  <c r="B23" i="24" s="1"/>
  <c r="I70" i="25"/>
  <c r="H144" i="25"/>
  <c r="H15" i="25"/>
  <c r="A21" i="24" s="1"/>
  <c r="H133" i="25"/>
  <c r="H101" i="25"/>
  <c r="H20" i="25"/>
  <c r="A26" i="24" s="1"/>
  <c r="H50" i="25"/>
  <c r="I149" i="25"/>
  <c r="I34" i="25"/>
  <c r="B40" i="24" s="1"/>
  <c r="I61" i="25"/>
  <c r="I146" i="25"/>
  <c r="I65" i="25"/>
  <c r="H98" i="25"/>
  <c r="I15" i="25"/>
  <c r="B21" i="24" s="1"/>
  <c r="I83" i="25"/>
  <c r="H57" i="25"/>
  <c r="I96" i="25"/>
  <c r="H131" i="25"/>
  <c r="H56" i="25"/>
  <c r="I72" i="25"/>
  <c r="H143" i="25"/>
  <c r="H59" i="25"/>
  <c r="H72" i="25"/>
  <c r="I93" i="25"/>
  <c r="I60" i="25"/>
  <c r="I56" i="25"/>
  <c r="H100" i="25"/>
  <c r="I117" i="25"/>
  <c r="H77" i="25"/>
  <c r="H40" i="25"/>
  <c r="A46" i="24" s="1"/>
  <c r="H78" i="25"/>
  <c r="H30" i="25"/>
  <c r="A36" i="24" s="1"/>
  <c r="H150" i="25"/>
  <c r="H106" i="25"/>
  <c r="I115" i="25"/>
  <c r="I27" i="25"/>
  <c r="B33" i="24" s="1"/>
  <c r="I45" i="25"/>
  <c r="H32" i="25"/>
  <c r="A38" i="24" s="1"/>
  <c r="H124" i="25"/>
  <c r="H145" i="25"/>
  <c r="H11" i="25"/>
  <c r="A17" i="24" s="1"/>
  <c r="H29" i="25"/>
  <c r="A35" i="24" s="1"/>
  <c r="I38" i="25"/>
  <c r="B44" i="24" s="1"/>
  <c r="I12" i="25"/>
  <c r="B18" i="24" s="1"/>
  <c r="H108" i="25"/>
  <c r="I112" i="25"/>
  <c r="I9" i="25"/>
  <c r="B15" i="24" s="1"/>
  <c r="I31" i="25"/>
  <c r="B37" i="24" s="1"/>
  <c r="I145" i="25"/>
  <c r="H45" i="25"/>
  <c r="I63" i="25"/>
  <c r="I148" i="25"/>
  <c r="H23" i="25"/>
  <c r="A29" i="24" s="1"/>
  <c r="H52" i="25"/>
  <c r="H55" i="25"/>
  <c r="H96" i="25"/>
  <c r="H73" i="25"/>
  <c r="I99" i="25"/>
  <c r="I74" i="25"/>
  <c r="I50" i="25"/>
  <c r="I39" i="25"/>
  <c r="B45" i="24" s="1"/>
  <c r="H103" i="25"/>
  <c r="H70" i="25"/>
  <c r="I129" i="25"/>
  <c r="I94" i="25"/>
  <c r="I136" i="25"/>
  <c r="I139" i="25"/>
  <c r="I90" i="25"/>
  <c r="I44" i="25"/>
  <c r="H95" i="25"/>
  <c r="H142" i="25"/>
  <c r="H147" i="25"/>
  <c r="I14" i="25"/>
  <c r="B20" i="24" s="1"/>
  <c r="I35" i="25"/>
  <c r="B41" i="24" s="1"/>
  <c r="I36" i="25"/>
  <c r="B42" i="24" s="1"/>
  <c r="H64" i="25"/>
  <c r="H130" i="25"/>
  <c r="H71" i="25"/>
  <c r="I37" i="25"/>
  <c r="B43" i="24" s="1"/>
  <c r="I28" i="25"/>
  <c r="B34" i="24" s="1"/>
  <c r="I131" i="25"/>
  <c r="I78" i="25"/>
  <c r="H46" i="25"/>
  <c r="H43" i="25"/>
  <c r="I11" i="25"/>
  <c r="B17" i="24" s="1"/>
  <c r="H120" i="25"/>
  <c r="H18" i="25"/>
  <c r="A24" i="24" s="1"/>
  <c r="I137" i="25"/>
  <c r="I106" i="25"/>
  <c r="I103" i="25"/>
  <c r="I87" i="25"/>
  <c r="I22" i="25"/>
  <c r="B28" i="24" s="1"/>
  <c r="I71" i="25"/>
  <c r="I55" i="25"/>
  <c r="H140" i="25"/>
  <c r="I40" i="25"/>
  <c r="B46" i="24" s="1"/>
  <c r="H92" i="25"/>
  <c r="I30" i="25"/>
  <c r="B36" i="24" s="1"/>
  <c r="H58" i="25"/>
  <c r="H121" i="25"/>
  <c r="I25" i="25"/>
  <c r="B31" i="24" s="1"/>
  <c r="I41" i="25"/>
  <c r="B47" i="24" s="1"/>
  <c r="I119" i="25"/>
  <c r="H141" i="25"/>
  <c r="I69" i="25"/>
  <c r="I134" i="25"/>
  <c r="I33" i="25"/>
  <c r="B39" i="24" s="1"/>
  <c r="I59" i="25"/>
  <c r="I118" i="25"/>
  <c r="I116" i="25"/>
  <c r="H109" i="25"/>
  <c r="I16" i="25"/>
  <c r="B22" i="24" s="1"/>
  <c r="H136" i="25"/>
  <c r="I102" i="25"/>
  <c r="I10" i="25"/>
  <c r="B16" i="24" s="1"/>
  <c r="I42" i="25"/>
  <c r="I130" i="25"/>
</calcChain>
</file>

<file path=xl/sharedStrings.xml><?xml version="1.0" encoding="utf-8"?>
<sst xmlns="http://schemas.openxmlformats.org/spreadsheetml/2006/main" count="3158" uniqueCount="1414">
  <si>
    <t>Club (ville)</t>
  </si>
  <si>
    <t>Dep</t>
  </si>
  <si>
    <t>1 DIV LIBRE</t>
  </si>
  <si>
    <t>2 DIV LIBRE</t>
  </si>
  <si>
    <t>3 DIV LIBRE</t>
  </si>
  <si>
    <t>1 DIV STANDARD</t>
  </si>
  <si>
    <t>2 DIV STANDARD</t>
  </si>
  <si>
    <t>3 DIV STANDARD</t>
  </si>
  <si>
    <t>Eq n°</t>
  </si>
  <si>
    <t>Equipes et individuels</t>
  </si>
  <si>
    <t>Année</t>
  </si>
  <si>
    <t>Auby</t>
  </si>
  <si>
    <t>Nomain</t>
  </si>
  <si>
    <t>Rumegies</t>
  </si>
  <si>
    <t>Wambrechies</t>
  </si>
  <si>
    <t>Escaupont</t>
  </si>
  <si>
    <t>Béthune</t>
  </si>
  <si>
    <t>Ronchin</t>
  </si>
  <si>
    <t>Vienne</t>
  </si>
  <si>
    <t>Licence</t>
  </si>
  <si>
    <t>Nom Prénom</t>
  </si>
  <si>
    <t>Abbeville</t>
  </si>
  <si>
    <t>Albert</t>
  </si>
  <si>
    <t>Allouis</t>
  </si>
  <si>
    <t>Annezin</t>
  </si>
  <si>
    <t>Arcis-sur-Aube</t>
  </si>
  <si>
    <t>Arques</t>
  </si>
  <si>
    <t>Auchy-les-Mines</t>
  </si>
  <si>
    <t>Audruicq</t>
  </si>
  <si>
    <t>Autun</t>
  </si>
  <si>
    <t>Bannost</t>
  </si>
  <si>
    <t>Belleu</t>
  </si>
  <si>
    <t>Bergues</t>
  </si>
  <si>
    <t>Beuvry</t>
  </si>
  <si>
    <t>Billy-sur-Aisne</t>
  </si>
  <si>
    <t>Bogny-sur-Meuse</t>
  </si>
  <si>
    <t>Boulogne-sur-Mer</t>
  </si>
  <si>
    <t>Bourgoin-Jaillieu</t>
  </si>
  <si>
    <t>Boutigny-Prouais</t>
  </si>
  <si>
    <t>Brétigny-sur-Orge</t>
  </si>
  <si>
    <t>Bruay-sur-Escaut</t>
  </si>
  <si>
    <t>Calais</t>
  </si>
  <si>
    <t>Cambron</t>
  </si>
  <si>
    <t>Cauchy-à-la-Tour</t>
  </si>
  <si>
    <t>Chalon-sur-Saône</t>
  </si>
  <si>
    <t>Charleville-Mézières</t>
  </si>
  <si>
    <t>Chassant-Combres</t>
  </si>
  <si>
    <t>Chateauneuf-en-Thymerais</t>
  </si>
  <si>
    <t>Château-Porcien</t>
  </si>
  <si>
    <t>Chatenoy-le-Royal</t>
  </si>
  <si>
    <t>Chuisnes</t>
  </si>
  <si>
    <t>Clavy-Warby</t>
  </si>
  <si>
    <t>Conchil-le-Temple</t>
  </si>
  <si>
    <t>Courcelles-les-Lens</t>
  </si>
  <si>
    <t>Courcouronnes</t>
  </si>
  <si>
    <t>Courrières</t>
  </si>
  <si>
    <t>Doullens</t>
  </si>
  <si>
    <t>Douy</t>
  </si>
  <si>
    <t>Dunkerque</t>
  </si>
  <si>
    <t>Estissac</t>
  </si>
  <si>
    <t>Estréboeuf</t>
  </si>
  <si>
    <t>Fagnon</t>
  </si>
  <si>
    <t xml:space="preserve">Faremoutiers </t>
  </si>
  <si>
    <t>Festubert</t>
  </si>
  <si>
    <t>Foëcy</t>
  </si>
  <si>
    <t>Forest-sur-Marque</t>
  </si>
  <si>
    <t>Genay</t>
  </si>
  <si>
    <t>Givet</t>
  </si>
  <si>
    <t>Givors</t>
  </si>
  <si>
    <t>Gournay-en-Caux</t>
  </si>
  <si>
    <t>Gueugnon</t>
  </si>
  <si>
    <t>Guînes</t>
  </si>
  <si>
    <t>Guise</t>
  </si>
  <si>
    <t>Haussy</t>
  </si>
  <si>
    <t>Hazebrouck</t>
  </si>
  <si>
    <t>Hellemmes</t>
  </si>
  <si>
    <t>Herin</t>
  </si>
  <si>
    <t>Hondschoote</t>
  </si>
  <si>
    <t>Issoudun</t>
  </si>
  <si>
    <t>La Loupe</t>
  </si>
  <si>
    <t>Labourse</t>
  </si>
  <si>
    <t>La-Chapelle-Saint-Luc</t>
  </si>
  <si>
    <t>La-Côte-Saint-André</t>
  </si>
  <si>
    <t>Le Creusot</t>
  </si>
  <si>
    <t>Le Pontet</t>
  </si>
  <si>
    <t>Les Abrets</t>
  </si>
  <si>
    <t>Lisbourg</t>
  </si>
  <si>
    <t>Loison-sous-Lens</t>
  </si>
  <si>
    <t>Lomme</t>
  </si>
  <si>
    <t>Lucé</t>
  </si>
  <si>
    <t>Luray</t>
  </si>
  <si>
    <t>Lyon ASCUL</t>
  </si>
  <si>
    <t>Lyon ASPL</t>
  </si>
  <si>
    <t>Lyon ASPTT</t>
  </si>
  <si>
    <t>Macon</t>
  </si>
  <si>
    <t>Marchiennes</t>
  </si>
  <si>
    <t>Mareau-aux-Pres</t>
  </si>
  <si>
    <t>Mauperthuis</t>
  </si>
  <si>
    <t>Mercin-et-Vaux</t>
  </si>
  <si>
    <t>Méricourt</t>
  </si>
  <si>
    <t>Moncheaux</t>
  </si>
  <si>
    <t>Montigny-en-Gohelle</t>
  </si>
  <si>
    <t>Montigny-le-Roi</t>
  </si>
  <si>
    <t>Moreuil</t>
  </si>
  <si>
    <t>Nielles-les-Bléquin</t>
  </si>
  <si>
    <t>Nogent-le-Rotrou</t>
  </si>
  <si>
    <t>Noyelles-Godault</t>
  </si>
  <si>
    <t>Noyers-Pont-Maugis</t>
  </si>
  <si>
    <t>Onnaing</t>
  </si>
  <si>
    <t>Ostricourt</t>
  </si>
  <si>
    <t>Oulchy-le-Château</t>
  </si>
  <si>
    <t>Oullins</t>
  </si>
  <si>
    <t>Pecquencourt</t>
  </si>
  <si>
    <t>Prix-lès-Mézières</t>
  </si>
  <si>
    <t>Quesnoy-sur-Airaines</t>
  </si>
  <si>
    <t>Remilly-Aillicourt</t>
  </si>
  <si>
    <t>Renwez</t>
  </si>
  <si>
    <t>Rethel</t>
  </si>
  <si>
    <t>Rilleux-la-Pape</t>
  </si>
  <si>
    <t>Rimogne</t>
  </si>
  <si>
    <t>Rocroi</t>
  </si>
  <si>
    <t>Romans</t>
  </si>
  <si>
    <t xml:space="preserve">Rosières-en-Santerre </t>
  </si>
  <si>
    <t>Roubaix</t>
  </si>
  <si>
    <t>Saint-Amand-les-Eaux</t>
  </si>
  <si>
    <t>Saint-Aubert</t>
  </si>
  <si>
    <t>Saint-Denis-En-Val</t>
  </si>
  <si>
    <t>Saint-Dizier</t>
  </si>
  <si>
    <t>Saint-Egrève</t>
  </si>
  <si>
    <t>Saint-Eloy-les-Mines</t>
  </si>
  <si>
    <t>Sainte-Savine</t>
  </si>
  <si>
    <t>Saint-Germainmont</t>
  </si>
  <si>
    <t>Saint-Jean-de-Braye</t>
  </si>
  <si>
    <t>Saint-Léonard</t>
  </si>
  <si>
    <t>Saint-Martin-au-Laert</t>
  </si>
  <si>
    <t>Saint-Martin-les-Boulogne</t>
  </si>
  <si>
    <t>Saint-Momelin</t>
  </si>
  <si>
    <t>Saint-Pourçain-sur-Sioule</t>
  </si>
  <si>
    <t>Saint-Priest</t>
  </si>
  <si>
    <t>Samer</t>
  </si>
  <si>
    <t>Sepmeries</t>
  </si>
  <si>
    <t>Soissons</t>
  </si>
  <si>
    <t>Sours</t>
  </si>
  <si>
    <t>Thin-le-Moutier</t>
  </si>
  <si>
    <t>Thorigné</t>
  </si>
  <si>
    <t>Toufflers</t>
  </si>
  <si>
    <t>Tourcoing</t>
  </si>
  <si>
    <t>Toury</t>
  </si>
  <si>
    <t>Venissieux</t>
  </si>
  <si>
    <t>Villeneuve-Saint-Germain</t>
  </si>
  <si>
    <t>Villers-Semeuse</t>
  </si>
  <si>
    <t>Voiron</t>
  </si>
  <si>
    <t>Willems</t>
  </si>
  <si>
    <t>Wizernes</t>
  </si>
  <si>
    <r>
      <t xml:space="preserve">FINALE NATIONALE ÉTÉ: GRILLE D'ENGAGEMENT </t>
    </r>
    <r>
      <rPr>
        <u/>
        <sz val="16"/>
        <color indexed="10"/>
        <rFont val="Calibri"/>
        <family val="2"/>
      </rPr>
      <t>Séléction du club</t>
    </r>
  </si>
  <si>
    <t>Carabine 50m</t>
  </si>
  <si>
    <t>Pistolet 10m</t>
  </si>
  <si>
    <t>Pistolet 25m</t>
  </si>
  <si>
    <t>Lille</t>
  </si>
  <si>
    <t>Tir Sportif de Nomain</t>
  </si>
  <si>
    <t>CHAMPIONNAT NATIONAL ÉTÉ</t>
  </si>
  <si>
    <t>Nord</t>
  </si>
  <si>
    <t>Pas-de-Calais</t>
  </si>
  <si>
    <t>Arras</t>
  </si>
  <si>
    <t>Laon</t>
  </si>
  <si>
    <t>Allier</t>
  </si>
  <si>
    <t>Ardennes</t>
  </si>
  <si>
    <t>Aube</t>
  </si>
  <si>
    <t>Troyes</t>
  </si>
  <si>
    <t>Cher</t>
  </si>
  <si>
    <t>Bourges</t>
  </si>
  <si>
    <t>Drôme</t>
  </si>
  <si>
    <t>Valence</t>
  </si>
  <si>
    <t>Eure-et-Loir</t>
  </si>
  <si>
    <t>Chartres</t>
  </si>
  <si>
    <t>Indre</t>
  </si>
  <si>
    <t>Châteauroux</t>
  </si>
  <si>
    <t>Isère</t>
  </si>
  <si>
    <t>Grenoble</t>
  </si>
  <si>
    <t>Loiret</t>
  </si>
  <si>
    <t>Orléans</t>
  </si>
  <si>
    <t>Haute-Marne</t>
  </si>
  <si>
    <t>Chaumont</t>
  </si>
  <si>
    <t>Puy-de-Dôme</t>
  </si>
  <si>
    <t>Clermont-Ferrand</t>
  </si>
  <si>
    <t>Rhône</t>
  </si>
  <si>
    <t>Lyon</t>
  </si>
  <si>
    <t>Haute-Savoie</t>
  </si>
  <si>
    <t>Annecy</t>
  </si>
  <si>
    <t>Seine-Maritime</t>
  </si>
  <si>
    <t>Rouen</t>
  </si>
  <si>
    <t>Seine-et-Marne</t>
  </si>
  <si>
    <t>Melun</t>
  </si>
  <si>
    <t>Deux-Sèvres</t>
  </si>
  <si>
    <t>Niort</t>
  </si>
  <si>
    <t>Somme</t>
  </si>
  <si>
    <t>Amiens</t>
  </si>
  <si>
    <t>Essonne</t>
  </si>
  <si>
    <t>Evry</t>
  </si>
  <si>
    <t>L'Avenir d'Onnaing</t>
  </si>
  <si>
    <t>Tir Sportif Marchiennois</t>
  </si>
  <si>
    <t>Société de Tir Aubygeoise</t>
  </si>
  <si>
    <t>La Gâchette Berguoise</t>
  </si>
  <si>
    <t>Les Amis du Tir de Bruay</t>
  </si>
  <si>
    <t>Société de Tir des Amis Réunis d'Escaupont</t>
  </si>
  <si>
    <t>Amicale Laïque de Forest-sur-Marque</t>
  </si>
  <si>
    <t>Amicale Laïque d’Haussy</t>
  </si>
  <si>
    <t>Amicale Laïque Ferdinand  Buisson d’Hazebrouck</t>
  </si>
  <si>
    <t>Amicale Laïque de la Barrière d’Hellemmes</t>
  </si>
  <si>
    <t>Tir Club Cantonal d’Hondschoote</t>
  </si>
  <si>
    <t>O.S.M. Lomme Tir</t>
  </si>
  <si>
    <t>A.M.A.A.E. Ostricourt</t>
  </si>
  <si>
    <t>Club de Tir de Pecquencourt</t>
  </si>
  <si>
    <t>Tir Sportif Ronchinois</t>
  </si>
  <si>
    <t>Tir Jean Macé-Pasteur Roubaix</t>
  </si>
  <si>
    <t>Les Carabiniers de Rumegies</t>
  </si>
  <si>
    <t>Toufflers Tir Sportif</t>
  </si>
  <si>
    <t>Amicale Colbert Tourcoing</t>
  </si>
  <si>
    <t>Wambrechies Tir</t>
  </si>
  <si>
    <t>Amicale Laïque Mixte Willems</t>
  </si>
  <si>
    <t>Union des Tireurs de Villeneuve d’Ascq</t>
  </si>
  <si>
    <t>L'Avenir de Moncheaux</t>
  </si>
  <si>
    <t>Amicale Laïque d'Annezin</t>
  </si>
  <si>
    <t>Union Sportive des Tireurs de Béthune</t>
  </si>
  <si>
    <t>Cercle de Tir La Patriote de Guînes</t>
  </si>
  <si>
    <t>Courriel :</t>
  </si>
  <si>
    <t>Titre de l'Association :</t>
  </si>
  <si>
    <t>Nom et Adresse du Responsable :</t>
  </si>
  <si>
    <t>Patrick L'Heureux</t>
  </si>
  <si>
    <t>Siège de l'Association :</t>
  </si>
  <si>
    <t>DEMANDE D'INDEMNISATION</t>
  </si>
  <si>
    <t>DES FRAIS DE DÉPLACEMENT</t>
  </si>
  <si>
    <t>SAISON 2010-2011</t>
  </si>
  <si>
    <t>SPORT INDIVIDUEL</t>
  </si>
  <si>
    <t xml:space="preserve">                 ou</t>
  </si>
  <si>
    <r>
      <t xml:space="preserve"> </t>
    </r>
    <r>
      <rPr>
        <b/>
        <sz val="10"/>
        <rFont val="Tahoma"/>
        <family val="2"/>
      </rPr>
      <t>CNS  TIR</t>
    </r>
  </si>
  <si>
    <t xml:space="preserve"> </t>
  </si>
  <si>
    <t>SPORT COLLECTIF</t>
  </si>
  <si>
    <t>Rayer la mention utile</t>
  </si>
  <si>
    <r>
      <t xml:space="preserve">   Epreuve Nationale  :  </t>
    </r>
    <r>
      <rPr>
        <b/>
        <sz val="9"/>
        <rFont val="Tahoma"/>
        <family val="2"/>
      </rPr>
      <t>CHAMPIONNAT NATIONAL ETE</t>
    </r>
  </si>
  <si>
    <r>
      <t xml:space="preserve">   Lieu de l'Epreuve  :    </t>
    </r>
    <r>
      <rPr>
        <b/>
        <sz val="9"/>
        <rFont val="Tahoma"/>
        <family val="2"/>
      </rPr>
      <t>ARQUES (Pas-de-Calais)</t>
    </r>
  </si>
  <si>
    <r>
      <t xml:space="preserve">Dates  :  </t>
    </r>
    <r>
      <rPr>
        <b/>
        <sz val="9"/>
        <rFont val="Tahoma"/>
        <family val="2"/>
      </rPr>
      <t>du  25 juin 2011  au  26 juin 2011</t>
    </r>
  </si>
  <si>
    <r>
      <t xml:space="preserve">   Association </t>
    </r>
    <r>
      <rPr>
        <sz val="8"/>
        <rFont val="Tahoma"/>
        <family val="2"/>
      </rPr>
      <t xml:space="preserve"> </t>
    </r>
    <r>
      <rPr>
        <sz val="5"/>
        <rFont val="Tahoma"/>
        <family val="2"/>
      </rPr>
      <t xml:space="preserve"> </t>
    </r>
    <r>
      <rPr>
        <sz val="6"/>
        <rFont val="Times New Roman"/>
        <family val="1"/>
      </rPr>
      <t>………………………………………………………………………………………………………………………………………………………………………………</t>
    </r>
  </si>
  <si>
    <r>
      <t xml:space="preserve">   Département ou Région  :  </t>
    </r>
    <r>
      <rPr>
        <sz val="8"/>
        <rFont val="Tahoma"/>
        <family val="2"/>
      </rPr>
      <t xml:space="preserve"> </t>
    </r>
    <r>
      <rPr>
        <sz val="5"/>
        <rFont val="Tahoma"/>
        <family val="2"/>
      </rPr>
      <t xml:space="preserve"> </t>
    </r>
    <r>
      <rPr>
        <sz val="6"/>
        <rFont val="Times New Roman"/>
        <family val="1"/>
      </rPr>
      <t>………………………………………………………………………………………………………………………………………………………………………………</t>
    </r>
  </si>
  <si>
    <t>Cadres réservés à la comptabilité</t>
  </si>
  <si>
    <t>Siège                      de l'Association</t>
  </si>
  <si>
    <t>Localité de départ</t>
  </si>
  <si>
    <t>Chef lieu du Département</t>
  </si>
  <si>
    <t>Localité d'arrivée</t>
  </si>
  <si>
    <t>Nombre de Kilomètre Aller</t>
  </si>
  <si>
    <t>Adultes</t>
  </si>
  <si>
    <t>Jeunes</t>
  </si>
  <si>
    <t>Accomp.</t>
  </si>
  <si>
    <t>Nombre d'inscrits retenus</t>
  </si>
  <si>
    <t>Nombre d'engagés</t>
  </si>
  <si>
    <t>Nombre d'indemnisés</t>
  </si>
  <si>
    <r>
      <t xml:space="preserve">Fait à  :  </t>
    </r>
    <r>
      <rPr>
        <sz val="6"/>
        <rFont val="Times New Roman"/>
        <family val="1"/>
      </rPr>
      <t>……………</t>
    </r>
    <r>
      <rPr>
        <sz val="7"/>
        <rFont val="Tahoma"/>
        <family val="2"/>
      </rPr>
      <t>……………………………………………………………………………………</t>
    </r>
    <r>
      <rPr>
        <sz val="9"/>
        <rFont val="Tahoma"/>
        <family val="2"/>
      </rPr>
      <t xml:space="preserve">    le  </t>
    </r>
    <r>
      <rPr>
        <sz val="7"/>
        <rFont val="Tahoma"/>
        <family val="2"/>
      </rPr>
      <t>……………</t>
    </r>
    <r>
      <rPr>
        <sz val="9"/>
        <rFont val="Tahoma"/>
        <family val="2"/>
      </rPr>
      <t xml:space="preserve"> / </t>
    </r>
    <r>
      <rPr>
        <sz val="7"/>
        <rFont val="Tahoma"/>
        <family val="2"/>
      </rPr>
      <t>……………</t>
    </r>
    <r>
      <rPr>
        <sz val="9"/>
        <rFont val="Tahoma"/>
        <family val="2"/>
      </rPr>
      <t xml:space="preserve"> / 2011</t>
    </r>
  </si>
  <si>
    <t xml:space="preserve">Visa du Responsable Gestion de la C.N.S. </t>
  </si>
  <si>
    <t>Département :</t>
  </si>
  <si>
    <t>Préfecture :</t>
  </si>
  <si>
    <t>NE PLUS ENVOYER LES FEUILLES DE MATCH PAPIER NI L'EX GRILLE D'ENGAGEMENT</t>
  </si>
  <si>
    <t>Quelques règles à respecter pour la saisie dans les feuilles des divisions:</t>
  </si>
  <si>
    <t>Feuille "Sélection Club"</t>
  </si>
  <si>
    <t>Champ</t>
  </si>
  <si>
    <t xml:space="preserve">Saisir le ou les chiffres du département sans caractère devant. </t>
  </si>
  <si>
    <t>exemple: 2, 8, 18, etc…</t>
  </si>
  <si>
    <t>Ville du club</t>
  </si>
  <si>
    <t>Utiliser la liste déroulante</t>
  </si>
  <si>
    <t>Les autres feuilles:</t>
  </si>
  <si>
    <t xml:space="preserve">Colonne </t>
  </si>
  <si>
    <t>Nom et prénom</t>
  </si>
  <si>
    <t>Un seul espace entre nom et prénom</t>
  </si>
  <si>
    <t>Format: à 4 chiffres:1980</t>
  </si>
  <si>
    <t>N° de licence</t>
  </si>
  <si>
    <t xml:space="preserve">Si le n° de licnce commence par un 0 (zéro) ne pas mettre de caractère devant </t>
  </si>
  <si>
    <t>pour le faire apparaitre</t>
  </si>
  <si>
    <t>ex: 12345678,  2345678, (00123456 devient 123456)</t>
  </si>
  <si>
    <t>N° Eq</t>
  </si>
  <si>
    <t>Noter "1" pour les équipiers, reste vide pour les individuels</t>
  </si>
  <si>
    <t>Enregistrement</t>
  </si>
  <si>
    <t>Diffusion</t>
  </si>
  <si>
    <t>Systématiquement à Sylvain ALLIAUME</t>
  </si>
  <si>
    <t>ainsi qu'aux responsables techniques concernés et à votre délégation départementale</t>
  </si>
  <si>
    <t xml:space="preserve">Carabine 10m: </t>
  </si>
  <si>
    <t>sylvain.alliaume@wanadoo.fr</t>
  </si>
  <si>
    <t>chavigny.veronique@wanadoo.fr</t>
  </si>
  <si>
    <t>Ain</t>
  </si>
  <si>
    <t>Rhône-Alpes</t>
  </si>
  <si>
    <t>Bourg</t>
  </si>
  <si>
    <t>Aisne</t>
  </si>
  <si>
    <t>Picardie</t>
  </si>
  <si>
    <t>Auvergne</t>
  </si>
  <si>
    <t>Moulin</t>
  </si>
  <si>
    <t>Alpes-de-Haute-Provence</t>
  </si>
  <si>
    <t>Provence-Alpes-Côte d'Azur</t>
  </si>
  <si>
    <t>Digne</t>
  </si>
  <si>
    <t>Hautes-Alpes</t>
  </si>
  <si>
    <t>Gap</t>
  </si>
  <si>
    <t>Alpes-Maritimes</t>
  </si>
  <si>
    <t>Nice</t>
  </si>
  <si>
    <t>Ardèche</t>
  </si>
  <si>
    <t>Privas</t>
  </si>
  <si>
    <t>Champagne-Ardennes</t>
  </si>
  <si>
    <t>Mézières</t>
  </si>
  <si>
    <t>Ariège</t>
  </si>
  <si>
    <t>Midi-Pyrénées</t>
  </si>
  <si>
    <t>Foix</t>
  </si>
  <si>
    <t>Aude</t>
  </si>
  <si>
    <t>Languedoc-Roussillon</t>
  </si>
  <si>
    <t>Carcassonne</t>
  </si>
  <si>
    <t>Aveyron</t>
  </si>
  <si>
    <t>Rodez</t>
  </si>
  <si>
    <t>Bouches-du-Rhône</t>
  </si>
  <si>
    <t>Marseille</t>
  </si>
  <si>
    <t>Calvados</t>
  </si>
  <si>
    <t>Basse-Normandie</t>
  </si>
  <si>
    <t>Caen</t>
  </si>
  <si>
    <t>Cantal</t>
  </si>
  <si>
    <t>Aurillac</t>
  </si>
  <si>
    <t>Charente</t>
  </si>
  <si>
    <t>Poitou-Charentes</t>
  </si>
  <si>
    <t>Angoulême</t>
  </si>
  <si>
    <t>Charente-Maritime</t>
  </si>
  <si>
    <t>La Rochelle</t>
  </si>
  <si>
    <t>Centre</t>
  </si>
  <si>
    <t>Corrèze</t>
  </si>
  <si>
    <t>Limousin</t>
  </si>
  <si>
    <t>Tulle</t>
  </si>
  <si>
    <t>2A</t>
  </si>
  <si>
    <t>Corse-du-sud</t>
  </si>
  <si>
    <t>Corse</t>
  </si>
  <si>
    <t>Ajaccio</t>
  </si>
  <si>
    <t>Côte-d’Or</t>
  </si>
  <si>
    <t>Bourgogne</t>
  </si>
  <si>
    <t>Dijon</t>
  </si>
  <si>
    <t>Côtes-du-Nord</t>
  </si>
  <si>
    <t>Bretagne</t>
  </si>
  <si>
    <t>Saint-Brieuc</t>
  </si>
  <si>
    <t>Creuse</t>
  </si>
  <si>
    <t>Guéret</t>
  </si>
  <si>
    <t>Dordogne</t>
  </si>
  <si>
    <t>Aquitaine</t>
  </si>
  <si>
    <t>Périgueux</t>
  </si>
  <si>
    <t>Doubs</t>
  </si>
  <si>
    <t>Franche-Comté</t>
  </si>
  <si>
    <t>Besançon</t>
  </si>
  <si>
    <t>Eure</t>
  </si>
  <si>
    <t>Haute-Normandie</t>
  </si>
  <si>
    <t>Evreux</t>
  </si>
  <si>
    <t>Finistère</t>
  </si>
  <si>
    <t>Quimper</t>
  </si>
  <si>
    <t>Gard</t>
  </si>
  <si>
    <t>Nîmes</t>
  </si>
  <si>
    <t>Haute-Garonne</t>
  </si>
  <si>
    <t>Toulouse</t>
  </si>
  <si>
    <t>Gers</t>
  </si>
  <si>
    <t>Auch</t>
  </si>
  <si>
    <t>Gironde</t>
  </si>
  <si>
    <t>Bordeaux</t>
  </si>
  <si>
    <t>Hérault</t>
  </si>
  <si>
    <t>Montpellier</t>
  </si>
  <si>
    <t>Ille-et-Vilaine</t>
  </si>
  <si>
    <t>Rennes</t>
  </si>
  <si>
    <t>Indre-et-Loire</t>
  </si>
  <si>
    <t>Tours</t>
  </si>
  <si>
    <t>Jura</t>
  </si>
  <si>
    <t>Lons-le-Saunier</t>
  </si>
  <si>
    <t>Landes</t>
  </si>
  <si>
    <t>Mont-de-Marsan</t>
  </si>
  <si>
    <t>Loir-et-Cher</t>
  </si>
  <si>
    <t>Blois</t>
  </si>
  <si>
    <t>Loire</t>
  </si>
  <si>
    <t>Saint-Etienne</t>
  </si>
  <si>
    <t>Haute-Loire</t>
  </si>
  <si>
    <t>Le Puy</t>
  </si>
  <si>
    <t>Loire-Atlantique</t>
  </si>
  <si>
    <t>Pays de la Loire</t>
  </si>
  <si>
    <t>Nantes</t>
  </si>
  <si>
    <t>Lot</t>
  </si>
  <si>
    <t>Cahors</t>
  </si>
  <si>
    <t>Lot-et-Garonne</t>
  </si>
  <si>
    <t>Agen</t>
  </si>
  <si>
    <t>Lozère</t>
  </si>
  <si>
    <t>Mende</t>
  </si>
  <si>
    <t>Maine-et-Loire</t>
  </si>
  <si>
    <t>Manche</t>
  </si>
  <si>
    <t>Saint-Lô</t>
  </si>
  <si>
    <t>Marne</t>
  </si>
  <si>
    <t>Châlons</t>
  </si>
  <si>
    <t>Mayenne</t>
  </si>
  <si>
    <t>Laval</t>
  </si>
  <si>
    <t>Meurthe-et-Moselle</t>
  </si>
  <si>
    <t>Lorraine</t>
  </si>
  <si>
    <t>Nancy</t>
  </si>
  <si>
    <t>Meuse</t>
  </si>
  <si>
    <t>Bar-le-Duc</t>
  </si>
  <si>
    <t>Morbihan</t>
  </si>
  <si>
    <t>Vannes</t>
  </si>
  <si>
    <t>Moselle</t>
  </si>
  <si>
    <t>Metz</t>
  </si>
  <si>
    <t>Nièvre</t>
  </si>
  <si>
    <t>Nevers</t>
  </si>
  <si>
    <t>Nord-Pas-de-Calais</t>
  </si>
  <si>
    <t>Oise</t>
  </si>
  <si>
    <t>Beauvais</t>
  </si>
  <si>
    <t>Orne</t>
  </si>
  <si>
    <t>Alençon</t>
  </si>
  <si>
    <t>Pyrénées-Atlantiques</t>
  </si>
  <si>
    <t>Pau</t>
  </si>
  <si>
    <t>Hautes-Pyrénées</t>
  </si>
  <si>
    <t>Tarbes</t>
  </si>
  <si>
    <t>Pyrénées-Orientales</t>
  </si>
  <si>
    <t>Perpignan</t>
  </si>
  <si>
    <t>Bas-Rhin</t>
  </si>
  <si>
    <t>Alsace</t>
  </si>
  <si>
    <t>Strasbourg</t>
  </si>
  <si>
    <t>Haut-Rhin</t>
  </si>
  <si>
    <t>Colmar</t>
  </si>
  <si>
    <t>Haute-Saône</t>
  </si>
  <si>
    <t>Vesoul</t>
  </si>
  <si>
    <t>Saône-et-Loire</t>
  </si>
  <si>
    <t>Sarthe</t>
  </si>
  <si>
    <t>Le Mans</t>
  </si>
  <si>
    <t>Savoie</t>
  </si>
  <si>
    <t>Chambéry</t>
  </si>
  <si>
    <t>Paris</t>
  </si>
  <si>
    <t>Ile-de-France</t>
  </si>
  <si>
    <t>Yvelines</t>
  </si>
  <si>
    <t>Versailles</t>
  </si>
  <si>
    <t>Tarn</t>
  </si>
  <si>
    <t>Albi</t>
  </si>
  <si>
    <t>Tarn-et-Garonne</t>
  </si>
  <si>
    <t>Montauban</t>
  </si>
  <si>
    <t>Var</t>
  </si>
  <si>
    <t>Draguignan</t>
  </si>
  <si>
    <t>Vaucluse</t>
  </si>
  <si>
    <t>Avignon</t>
  </si>
  <si>
    <t>Vendée</t>
  </si>
  <si>
    <t>La Roche-sur-Yon</t>
  </si>
  <si>
    <t>Poitiers</t>
  </si>
  <si>
    <t>Haute-Vienne</t>
  </si>
  <si>
    <t>Limoges</t>
  </si>
  <si>
    <t>Vosges</t>
  </si>
  <si>
    <t>Epinal</t>
  </si>
  <si>
    <t>Yonne</t>
  </si>
  <si>
    <t>Auxerre</t>
  </si>
  <si>
    <t>Territoire-de-Belfort</t>
  </si>
  <si>
    <t>Belfort</t>
  </si>
  <si>
    <t>Hauts-de-Seine</t>
  </si>
  <si>
    <t>Nanterre</t>
  </si>
  <si>
    <t>Seine-St-Denis</t>
  </si>
  <si>
    <t>Bobigny</t>
  </si>
  <si>
    <t>Val-de-Marne</t>
  </si>
  <si>
    <t>Créteil</t>
  </si>
  <si>
    <t>Val-d’Oise</t>
  </si>
  <si>
    <t>Pontoise</t>
  </si>
  <si>
    <t>Oye-Plage</t>
  </si>
  <si>
    <t>Club de Tir de Belleu</t>
  </si>
  <si>
    <t>02200 Belleu</t>
  </si>
  <si>
    <t>Club de Tir de Billy sur Aisne</t>
  </si>
  <si>
    <t>Evrard jean-Pierre</t>
  </si>
  <si>
    <t>11 résidence des Glaïeuls</t>
  </si>
  <si>
    <t>02200 Billy sur Aisne</t>
  </si>
  <si>
    <t>jpebilly@orange.fr</t>
  </si>
  <si>
    <t>ARRET</t>
  </si>
  <si>
    <t>Société de Tir de Mercin et Vaux</t>
  </si>
  <si>
    <t>Huon Corinne</t>
  </si>
  <si>
    <t>6 rue de la gare</t>
  </si>
  <si>
    <t>02200 Mercin et Vaux</t>
  </si>
  <si>
    <t>Arquebuse Soissonnaise</t>
  </si>
  <si>
    <t>As Sportive de tir</t>
  </si>
  <si>
    <t>Payon eric</t>
  </si>
  <si>
    <t>24 rue des Mudelennes</t>
  </si>
  <si>
    <t>08120 Bogny/meuse</t>
  </si>
  <si>
    <t>payon.eric@orange.fr</t>
  </si>
  <si>
    <t>bogny</t>
  </si>
  <si>
    <t>Union Sportive Société de Tir</t>
  </si>
  <si>
    <t>collot Jacques</t>
  </si>
  <si>
    <t>50 rue E Letrange</t>
  </si>
  <si>
    <t>08000 Charleville Mézières</t>
  </si>
  <si>
    <t>jacques.collot187@orange.fr</t>
  </si>
  <si>
    <t>charleville mézières</t>
  </si>
  <si>
    <t>ASTP du porcien</t>
  </si>
  <si>
    <t>Briquet Hubert</t>
  </si>
  <si>
    <t>26 rue des mudelennes</t>
  </si>
  <si>
    <t>08360 Château porcien</t>
  </si>
  <si>
    <t>hubert08360@live.fr</t>
  </si>
  <si>
    <t>château porcien</t>
  </si>
  <si>
    <t>Sports et Loisirs</t>
  </si>
  <si>
    <t>Amical Laique</t>
  </si>
  <si>
    <t>Arsanto Henry</t>
  </si>
  <si>
    <t>28 rue haute</t>
  </si>
  <si>
    <t>08090 fagnon</t>
  </si>
  <si>
    <t>henri.arsanto@wanadoo.fr</t>
  </si>
  <si>
    <t>fagnon</t>
  </si>
  <si>
    <t>Club de tir Givetois</t>
  </si>
  <si>
    <t>Itucci Robert</t>
  </si>
  <si>
    <t>32 rue estivant de braux</t>
  </si>
  <si>
    <t>08600 Givet</t>
  </si>
  <si>
    <t>itucci.robert@neuf.fr</t>
  </si>
  <si>
    <t>givet</t>
  </si>
  <si>
    <t>Marfée Animation</t>
  </si>
  <si>
    <t>FEP Prix les Mézières</t>
  </si>
  <si>
    <t>Perin  Pascal</t>
  </si>
  <si>
    <t>4 rue de Mézières</t>
  </si>
  <si>
    <t>08000 Prix les Mézières</t>
  </si>
  <si>
    <t>perin55@wanadoo.fr</t>
  </si>
  <si>
    <t>prix les mézières</t>
  </si>
  <si>
    <t>FEP Remilly Aillicourt</t>
  </si>
  <si>
    <t>remilly aillicourt</t>
  </si>
  <si>
    <t>Société de Tir de Renwez</t>
  </si>
  <si>
    <t>Houdinet Mathieu</t>
  </si>
  <si>
    <t>route nationale</t>
  </si>
  <si>
    <t>08150 Lonny</t>
  </si>
  <si>
    <t>matthieu.ctr@clubdetirderenwez.fr</t>
  </si>
  <si>
    <t>renwez</t>
  </si>
  <si>
    <t>L'Impact</t>
  </si>
  <si>
    <t>FJEP Rimogne</t>
  </si>
  <si>
    <t>Miotti Denis</t>
  </si>
  <si>
    <t xml:space="preserve">4 rue haute </t>
  </si>
  <si>
    <t>08150 Harcy</t>
  </si>
  <si>
    <t>denis.miotti@orange.fr</t>
  </si>
  <si>
    <t>rimogne</t>
  </si>
  <si>
    <t>Bouquegnaud Luc</t>
  </si>
  <si>
    <t>08230 Rocroi</t>
  </si>
  <si>
    <t>La Gachette ST Germainmont</t>
  </si>
  <si>
    <t>Wary Franc</t>
  </si>
  <si>
    <t>14 rue manceau</t>
  </si>
  <si>
    <t>51450 Betheny</t>
  </si>
  <si>
    <t>franck.wary@laposte.net</t>
  </si>
  <si>
    <t>st germainmont</t>
  </si>
  <si>
    <t>EAC Thin le Mouthier</t>
  </si>
  <si>
    <t>thin le mouthier</t>
  </si>
  <si>
    <t>Socité de tir de Villers</t>
  </si>
  <si>
    <t>Saintourens André</t>
  </si>
  <si>
    <t>LA FRATERNELLE</t>
  </si>
  <si>
    <t>Madeleine HONTEBEYRIE</t>
  </si>
  <si>
    <t>49 rue St Rémy</t>
  </si>
  <si>
    <t>10 700 ARCIS SUR AUBE</t>
  </si>
  <si>
    <t>m.hontebey@free.fr</t>
  </si>
  <si>
    <t>rue Porte Dorée 10 700 ARCIS SUR AUBE</t>
  </si>
  <si>
    <t>J.S.V.P.O</t>
  </si>
  <si>
    <t>Jacques SIMODE</t>
  </si>
  <si>
    <t>rue des Ponts tremblants</t>
  </si>
  <si>
    <t>10 190 ESTISSAC</t>
  </si>
  <si>
    <t>sauvage5herve@wanadoo.fr</t>
  </si>
  <si>
    <t>Place de l'église  10190 ESTISSAC</t>
  </si>
  <si>
    <t>A.T.C.S.L</t>
  </si>
  <si>
    <t>Claude AIME</t>
  </si>
  <si>
    <t>14 rue Jean Boisselier</t>
  </si>
  <si>
    <t>claud3@wanadoo.fr</t>
  </si>
  <si>
    <t>22 rue de La Douane 10600 La Chapelle saint Luc</t>
  </si>
  <si>
    <t>A.T.S.S</t>
  </si>
  <si>
    <t>Jean MARTIN</t>
  </si>
  <si>
    <t>13 rue Jean bareth</t>
  </si>
  <si>
    <t>10 120 SAINT ANDRE LES VERGERS</t>
  </si>
  <si>
    <t>martin10120@wanadoo.fr</t>
  </si>
  <si>
    <t>Cpl Sport Noue Lutel 10300 Sainte Savine</t>
  </si>
  <si>
    <t>Société Tir  ALLOUIS</t>
  </si>
  <si>
    <t xml:space="preserve">Jean Pierre DUBOIS </t>
  </si>
  <si>
    <t xml:space="preserve"> 35, rue Victor Hugo </t>
  </si>
  <si>
    <t>18500 MEHUN SUR YEVRE</t>
  </si>
  <si>
    <t>tir.allouis@free.fr</t>
  </si>
  <si>
    <t>Club Tir  FOECY</t>
  </si>
  <si>
    <t>François CHALMIN</t>
  </si>
  <si>
    <t>2, rue Henri Jouffin</t>
  </si>
  <si>
    <t>18500 FOECY</t>
  </si>
  <si>
    <t>f.chalmin@live.fr</t>
  </si>
  <si>
    <t>Foecy</t>
  </si>
  <si>
    <t>Amicale Laïque de Romans</t>
  </si>
  <si>
    <t>Bertrand Christian</t>
  </si>
  <si>
    <t>Fraternelle Boutigny-Prouais</t>
  </si>
  <si>
    <t>MARECHAL Gil</t>
  </si>
  <si>
    <t>25, rue de la Mésangerie
La Musse</t>
  </si>
  <si>
    <t>28410 BOUTIGNY-PROUAIS</t>
  </si>
  <si>
    <t>marechal.gil@free.fr</t>
  </si>
  <si>
    <t>Fraternelle Chassant-Combres</t>
  </si>
  <si>
    <t>AUBRY J.Marie</t>
  </si>
  <si>
    <t>29 rue St Lubin</t>
  </si>
  <si>
    <t>28480 CHASSANT</t>
  </si>
  <si>
    <t>jeanmarieaubry@orange.fr</t>
  </si>
  <si>
    <t>A.S.T. Châteauneuf en Thymerais</t>
  </si>
  <si>
    <t>JUILLET-DORDET Marie-Christine</t>
  </si>
  <si>
    <t>4 ter, rue du pont de la vierge</t>
  </si>
  <si>
    <t>28170 CHÂTEAUNEUF EN THYMERAIS</t>
  </si>
  <si>
    <t>marieky.jd@sfr.fr</t>
  </si>
  <si>
    <t>Amicale de Chuisnes</t>
  </si>
  <si>
    <t>DESCHAMPS J.Pierre</t>
  </si>
  <si>
    <t>3, rue de la Charentonne</t>
  </si>
  <si>
    <t>28190 CHUISNES</t>
  </si>
  <si>
    <t>amicale.chuisnes@sfr.fr</t>
  </si>
  <si>
    <t>Douy-Péronville "Détente"</t>
  </si>
  <si>
    <t>CHAVIGNY Véronique</t>
  </si>
  <si>
    <t>"Les 4 vents " 14, rue de la Frileuse</t>
  </si>
  <si>
    <t>28220 DOUY</t>
  </si>
  <si>
    <t>Stade Loupéen Tir</t>
  </si>
  <si>
    <t>La Margotière</t>
  </si>
  <si>
    <t>28240 MEAUCE</t>
  </si>
  <si>
    <t>sylvainlhermitte@orange.fr</t>
  </si>
  <si>
    <t>La Cible Luraysienne</t>
  </si>
  <si>
    <t>BADUFLE Claude</t>
  </si>
  <si>
    <t>7, rue Pasteur</t>
  </si>
  <si>
    <t>28500 LURAY</t>
  </si>
  <si>
    <t>claude.badufle@wanadoo.fr</t>
  </si>
  <si>
    <t>La Percheronne</t>
  </si>
  <si>
    <t>DEFAY Michel</t>
  </si>
  <si>
    <t>1, allée de la Borde</t>
  </si>
  <si>
    <t>28400 NOGENT LE ROTROU</t>
  </si>
  <si>
    <t>tir.lapercheronne@orange.fr</t>
  </si>
  <si>
    <t>Amicale de Sours</t>
  </si>
  <si>
    <t>FOURE Alain</t>
  </si>
  <si>
    <t>5, rue de l'Europe</t>
  </si>
  <si>
    <t>28630 SOURS</t>
  </si>
  <si>
    <t>sours.tir@orange.fr</t>
  </si>
  <si>
    <t>La Cible Tourysienne</t>
  </si>
  <si>
    <t>LAGARDE Michel</t>
  </si>
  <si>
    <t>3, avenue de la Chapelle</t>
  </si>
  <si>
    <t>28310 TOURY</t>
  </si>
  <si>
    <t>lagarde.mic@orange.fr</t>
  </si>
  <si>
    <t>Tir Olympique  ISSOUDUN :</t>
  </si>
  <si>
    <t>Michel THORAUD</t>
  </si>
  <si>
    <t xml:space="preserve"> 12, rue Meunier</t>
  </si>
  <si>
    <t>36100 ISSOUDUN</t>
  </si>
  <si>
    <t xml:space="preserve">mariefrance.robisson@orange.fr </t>
  </si>
  <si>
    <t>Association Voironnaise de Tir Sportif ( AVTS )</t>
  </si>
  <si>
    <t>Frédéric REVIL</t>
  </si>
  <si>
    <t>Route de Gorges BP15</t>
  </si>
  <si>
    <t>38501 VOIRON Cedex</t>
  </si>
  <si>
    <t>avts.voiron38@orange.fr</t>
  </si>
  <si>
    <t>MAREAU TIR</t>
  </si>
  <si>
    <t>Sylvain EDINE</t>
  </si>
  <si>
    <t>299, rue NEUVE</t>
  </si>
  <si>
    <t>45370 MAREAU AUX PRES</t>
  </si>
  <si>
    <t>edine.sylvain@neuf.fr</t>
  </si>
  <si>
    <t>Mareau aux prés</t>
  </si>
  <si>
    <t>USM TIR SDV</t>
  </si>
  <si>
    <t>Andrée PERNICE</t>
  </si>
  <si>
    <t>3 rue MIRABEAU</t>
  </si>
  <si>
    <t>45100 ORLEANS</t>
  </si>
  <si>
    <t>andreepernice@noos.fr</t>
  </si>
  <si>
    <t>St Denis en Val</t>
  </si>
  <si>
    <t>SMOC TIR St Jean de Braye</t>
  </si>
  <si>
    <t>Marcel PITOIS</t>
  </si>
  <si>
    <t>41, rue Pierre et Marie CURIE</t>
  </si>
  <si>
    <t>45800 ST JEAN DE BRAYE</t>
  </si>
  <si>
    <t>smoc.tir@orange.fr</t>
  </si>
  <si>
    <t>St Jean de Braye</t>
  </si>
  <si>
    <t xml:space="preserve">Cheminots Sportifs Bragards </t>
  </si>
  <si>
    <t xml:space="preserve">jean-claude PERRIOT </t>
  </si>
  <si>
    <t>8 rue Croix Colbert</t>
  </si>
  <si>
    <t>52100 SAINT DIZIER</t>
  </si>
  <si>
    <t>cheminotsportifbragard@orange.fr</t>
  </si>
  <si>
    <t>Saint Dizier</t>
  </si>
  <si>
    <t>Jean-Luc Boutry</t>
  </si>
  <si>
    <t xml:space="preserve">70 rue Florent Saudmont </t>
  </si>
  <si>
    <t>59533 Cuincy</t>
  </si>
  <si>
    <t>jlboutry@sfr.fr</t>
  </si>
  <si>
    <t>Fabrice Matthys</t>
  </si>
  <si>
    <t>48 rue de la Gare</t>
  </si>
  <si>
    <t>59470 Esquelbecq</t>
  </si>
  <si>
    <t>muriel.matthys@orange.fr</t>
  </si>
  <si>
    <t>Yves Caulier</t>
  </si>
  <si>
    <t>713 rue Jean Jaurès</t>
  </si>
  <si>
    <t>59860 Bruay-sur-Escaut</t>
  </si>
  <si>
    <t>ycaulier@wanadoo.fr</t>
  </si>
  <si>
    <t>Christian Simon</t>
  </si>
  <si>
    <t>18 ab rue de la Rapaille</t>
  </si>
  <si>
    <t>59278 Escaupont</t>
  </si>
  <si>
    <t>simonchrist@wanadoo.fr</t>
  </si>
  <si>
    <t>Eric Hucq</t>
  </si>
  <si>
    <t>21 les Eglantiers</t>
  </si>
  <si>
    <t>59510 Forest-sur-Marque</t>
  </si>
  <si>
    <t>eric.hucq@ac-lille.fr</t>
  </si>
  <si>
    <t>Arnaud Baudoin</t>
  </si>
  <si>
    <t>7 lotissement de l'Houtland</t>
  </si>
  <si>
    <t>59150 Borre</t>
  </si>
  <si>
    <t>arnaud.alfb.hazebrouck@live.fr</t>
  </si>
  <si>
    <t>David Lemaire</t>
  </si>
  <si>
    <t>26 rue Ghesquière</t>
  </si>
  <si>
    <t>59260 Hellemmes</t>
  </si>
  <si>
    <t>lemairedavidr@neuf.fr</t>
  </si>
  <si>
    <t>Joël Devos</t>
  </si>
  <si>
    <t>6 avenue Mersseman</t>
  </si>
  <si>
    <t>59122 Hondschoote</t>
  </si>
  <si>
    <t>j.devos@ascometal.lucchini.com</t>
  </si>
  <si>
    <t>Pascal Lamarcq</t>
  </si>
  <si>
    <t>15 rue du Pont du Croquet</t>
  </si>
  <si>
    <t>59143 Pecquencourt</t>
  </si>
  <si>
    <t>p.lamarcq@groupe-alliance.com</t>
  </si>
  <si>
    <t>Maxcence Vanlitsenburgh</t>
  </si>
  <si>
    <t>798 hameau de la Rue</t>
  </si>
  <si>
    <t>59283 Moncheaux</t>
  </si>
  <si>
    <t>maxencevan@orange.fr</t>
  </si>
  <si>
    <t>Cyril Bourin</t>
  </si>
  <si>
    <t>151 rue Roger Salengro</t>
  </si>
  <si>
    <t>59264 Onnaing</t>
  </si>
  <si>
    <t>cyrilbourin@orange.fr</t>
  </si>
  <si>
    <t>Marlène Pinseel</t>
  </si>
  <si>
    <t>4 rue de Thonon</t>
  </si>
  <si>
    <t>Bernard Pétain</t>
  </si>
  <si>
    <t>40 rue Guizot</t>
  </si>
  <si>
    <t>59170 Croix</t>
  </si>
  <si>
    <t>BernardP59170@aol.com</t>
  </si>
  <si>
    <t>33 avenue du Collège</t>
  </si>
  <si>
    <t>59230 Saint-Amand-les-Eaux</t>
  </si>
  <si>
    <t>p.l_heureux@aliceadsl.fr</t>
  </si>
  <si>
    <t>Christian Dassonville</t>
  </si>
  <si>
    <t>171 rue de Roubaix</t>
  </si>
  <si>
    <t>59390 Toufflers</t>
  </si>
  <si>
    <t>Michel Menet</t>
  </si>
  <si>
    <t>13 allée de Joinville</t>
  </si>
  <si>
    <t>59200 Tourcoing</t>
  </si>
  <si>
    <t>michelmenet@orange.fr</t>
  </si>
  <si>
    <t>Villeneuve d'Ascq Pasteur</t>
  </si>
  <si>
    <t>Amicale Laïque Pasteur-Jean Jaurès Villeneuve d’Ascq</t>
  </si>
  <si>
    <t>Jean-Pierre Beerens</t>
  </si>
  <si>
    <t>27 rue du 11 novembre 1918</t>
  </si>
  <si>
    <t>59491 Villeneuve d'Ascq</t>
  </si>
  <si>
    <t>Villeneuve d'Ascq</t>
  </si>
  <si>
    <t>Villeneuve d'Ascq UTVA</t>
  </si>
  <si>
    <t>Jean-Michel Vanlammens</t>
  </si>
  <si>
    <t>utva@nordnet.fr</t>
  </si>
  <si>
    <t>Claude Boidin</t>
  </si>
  <si>
    <t>boidin.claude@wanadoo.fr</t>
  </si>
  <si>
    <t>Daniel Grébaut</t>
  </si>
  <si>
    <t xml:space="preserve"> rue A. de Musset </t>
  </si>
  <si>
    <t>62232 Annezin</t>
  </si>
  <si>
    <t>daniel.grebaut@numericable.fr</t>
  </si>
  <si>
    <t>Amicale Laïque - Section tir</t>
  </si>
  <si>
    <t>Jean-Louis Coeugniet</t>
  </si>
  <si>
    <t>84 Le Fort rouge</t>
  </si>
  <si>
    <t>59173 Renescure</t>
  </si>
  <si>
    <t>standdetirarques@wanadoo.fr</t>
  </si>
  <si>
    <t>Club de tir d'Auchy les Mines</t>
  </si>
  <si>
    <t>Florence Vandamme</t>
  </si>
  <si>
    <t>7 rue du Moulin</t>
  </si>
  <si>
    <t>62138 Auchy les Mines</t>
  </si>
  <si>
    <t>tirauchy@wanadoo.fr</t>
  </si>
  <si>
    <t>Auchy les Mines</t>
  </si>
  <si>
    <t>A.S. La Vigilante Audruicq</t>
  </si>
  <si>
    <t>Cedric Flahaut</t>
  </si>
  <si>
    <t>3 Digue du Canal de Calais</t>
  </si>
  <si>
    <t>62340 St Folquin</t>
  </si>
  <si>
    <t>cedric.flahaut0192@orange.fr</t>
  </si>
  <si>
    <t>Jean-Louis Dhennin</t>
  </si>
  <si>
    <t>757 Grand rue</t>
  </si>
  <si>
    <t>62149 Festubert</t>
  </si>
  <si>
    <t>dhennin.jean-louis@wanadoo.fr</t>
  </si>
  <si>
    <t>Club de tir de Beuvry Préolan</t>
  </si>
  <si>
    <t>Jean-Noêl Verdoucq</t>
  </si>
  <si>
    <t>830 Route Nationale</t>
  </si>
  <si>
    <t>62113 Verquigneil</t>
  </si>
  <si>
    <t>jean-noel.verdoucq@wanadoo.fr</t>
  </si>
  <si>
    <t>Tir Sportif Boulonnais</t>
  </si>
  <si>
    <t>Bernard Legris</t>
  </si>
  <si>
    <t>2 Résidence Magellan</t>
  </si>
  <si>
    <t>62230 Outreau</t>
  </si>
  <si>
    <t>tirsportifboulonnais@yahoo.fr</t>
  </si>
  <si>
    <t>Boulogne</t>
  </si>
  <si>
    <t>Amicale Laïque Cauchy à la Tour</t>
  </si>
  <si>
    <t>Isabelle Goracy</t>
  </si>
  <si>
    <t>1 ter rue d'Allouagne</t>
  </si>
  <si>
    <t>62260 Cauchy à la Tour</t>
  </si>
  <si>
    <t>isabelle.goracy@wanadoo.fr</t>
  </si>
  <si>
    <t>Cauchy à la Tour</t>
  </si>
  <si>
    <t>Amicale Laïque Conchil le Temple</t>
  </si>
  <si>
    <t>Francis Winter</t>
  </si>
  <si>
    <t>Route de Montreuil</t>
  </si>
  <si>
    <t>62180 Conchil le Temple</t>
  </si>
  <si>
    <t>winterfrancis@orange.fr</t>
  </si>
  <si>
    <t>Conchil le Temple</t>
  </si>
  <si>
    <t>Amicale Laïque Courcelles les Lens</t>
  </si>
  <si>
    <t>Courcelles les Lens</t>
  </si>
  <si>
    <t>Amicale Laïque Courrières</t>
  </si>
  <si>
    <t>Michel Diévart</t>
  </si>
  <si>
    <t>6 rue J-B.Lebas</t>
  </si>
  <si>
    <t>62710 Courrières</t>
  </si>
  <si>
    <t>dievart.Michel@neuf.fr</t>
  </si>
  <si>
    <t>Association Sportive Festubertine de Tir</t>
  </si>
  <si>
    <t>Stéphane D'Haeyer</t>
  </si>
  <si>
    <t>129 rue R.Parfait</t>
  </si>
  <si>
    <t>62840 Laventie</t>
  </si>
  <si>
    <t>steph_meca62@yahoo.fr</t>
  </si>
  <si>
    <t>André Briez</t>
  </si>
  <si>
    <t>16 bis rue du Bassin</t>
  </si>
  <si>
    <t>62340 Guines</t>
  </si>
  <si>
    <t>andre.briez@orange.fr</t>
  </si>
  <si>
    <t>Guines</t>
  </si>
  <si>
    <t>F.J.E.P. Labourse</t>
  </si>
  <si>
    <t>Philippe Deraedt</t>
  </si>
  <si>
    <t>17 rue Honneur et Patrie</t>
  </si>
  <si>
    <t>62113 Labourse</t>
  </si>
  <si>
    <t>tedguss62@hotmail.fr</t>
  </si>
  <si>
    <t>Société des Carabiniers de Lisbourg</t>
  </si>
  <si>
    <t>Frédéric Pignon</t>
  </si>
  <si>
    <t>42 rue du Groseiller</t>
  </si>
  <si>
    <t>62134 Lisbourg</t>
  </si>
  <si>
    <t>frederic.pignon@hotmail.fr</t>
  </si>
  <si>
    <t>Loison sous Lens Athlétic Club</t>
  </si>
  <si>
    <t>Valérie Deram</t>
  </si>
  <si>
    <t>860 rue Messéant</t>
  </si>
  <si>
    <t>59280 Bois-Grenier</t>
  </si>
  <si>
    <t>tderam001@cegetel.rss.fr</t>
  </si>
  <si>
    <t>Loison sous Lens</t>
  </si>
  <si>
    <t>Ass. Loisirs Tir Méricourt</t>
  </si>
  <si>
    <t>Franck Barthlen</t>
  </si>
  <si>
    <t>66 Rue Pasteur</t>
  </si>
  <si>
    <t>62680 Méricourt</t>
  </si>
  <si>
    <t>franck.barthlen@orange.fr</t>
  </si>
  <si>
    <t>Amicale Laïque Montigny en nGohelle</t>
  </si>
  <si>
    <t>Henri Stencel</t>
  </si>
  <si>
    <t>213 rue des Glycines</t>
  </si>
  <si>
    <t>62110 Hénin-Beaumont</t>
  </si>
  <si>
    <t>henry.stencel@cnh.com</t>
  </si>
  <si>
    <t>Montigny en Gohelle</t>
  </si>
  <si>
    <t>Les Carabiniers de Nielles les Bléquin</t>
  </si>
  <si>
    <t>1 Résidence La Campagne</t>
  </si>
  <si>
    <t>62380 Nielles les Bléquin</t>
  </si>
  <si>
    <t>lescarabiniersniellois@orange.fr</t>
  </si>
  <si>
    <t>Nielles les Bléquin</t>
  </si>
  <si>
    <t>Club de tir de Noyelles-Godault</t>
  </si>
  <si>
    <t>Patrick Dumont</t>
  </si>
  <si>
    <t>136 Bld Allende</t>
  </si>
  <si>
    <t>dereppeda@free.fr</t>
  </si>
  <si>
    <t>La Détente Ansérienne</t>
  </si>
  <si>
    <t>Jean-Pierre Robache</t>
  </si>
  <si>
    <t>jean-pierre.robache@wanadoo.fr</t>
  </si>
  <si>
    <t>U.S.Carabiniers de St Léonard</t>
  </si>
  <si>
    <t>Laurence Sarot</t>
  </si>
  <si>
    <t>14 Allée Jean Bouin</t>
  </si>
  <si>
    <t>62930 Wimereux</t>
  </si>
  <si>
    <t>pascal.sarot@orange.fr</t>
  </si>
  <si>
    <t>St Léonard</t>
  </si>
  <si>
    <t>A.A.E. St Martin au Laert</t>
  </si>
  <si>
    <t>Claude Harlée</t>
  </si>
  <si>
    <t>7 rue des Pâquerettes</t>
  </si>
  <si>
    <t>62500 St Martin au Laert</t>
  </si>
  <si>
    <t>joly.pascal@wanadoo.fr</t>
  </si>
  <si>
    <t>St Martin au Laert</t>
  </si>
  <si>
    <t>Tir Opale St Martin les Boulogne</t>
  </si>
  <si>
    <t>Serge Lebecq</t>
  </si>
  <si>
    <t>24 rue de la Colonne</t>
  </si>
  <si>
    <t>62280 St Martin les Boulogne</t>
  </si>
  <si>
    <t>tir.opale62@orange.fr</t>
  </si>
  <si>
    <t>St Martin les Boulogne</t>
  </si>
  <si>
    <t>Amicale Laïque Samer</t>
  </si>
  <si>
    <t>Didier Sart</t>
  </si>
  <si>
    <t>550 rue Neufchapelle</t>
  </si>
  <si>
    <t>62830 Samer</t>
  </si>
  <si>
    <t>sart.didier@club-internet.fr</t>
  </si>
  <si>
    <t>Amicale Laïque St Eloy les Mines</t>
  </si>
  <si>
    <t>Joseph Duron</t>
  </si>
  <si>
    <t xml:space="preserve">21 rue de la vernade </t>
  </si>
  <si>
    <t>63700 st eloy les mines</t>
  </si>
  <si>
    <t>josephduron@orange.fr</t>
  </si>
  <si>
    <t>St Eloy les Mines</t>
  </si>
  <si>
    <t>Union Sportive de Tir de Genay</t>
  </si>
  <si>
    <t>69730 Genay</t>
  </si>
  <si>
    <t>Givors Tir Sportif</t>
  </si>
  <si>
    <t>Monique Chassaignon</t>
  </si>
  <si>
    <t xml:space="preserve">54 rue Terre Brande,                      </t>
  </si>
  <si>
    <t>69700 Givors</t>
  </si>
  <si>
    <t>paul.chassaignon@wanadoo.fr</t>
  </si>
  <si>
    <t>Association Sportive de la Communauté Urbaine de Lyon</t>
  </si>
  <si>
    <t>Corinne Chailloux</t>
  </si>
  <si>
    <t xml:space="preserve">395 Cours Emile Zola                      </t>
  </si>
  <si>
    <t>69100 Villeurbanne</t>
  </si>
  <si>
    <t>corinne.chailloux@hotmail.fr</t>
  </si>
  <si>
    <t>Association Sportive Police Lyonnaise</t>
  </si>
  <si>
    <t>Claude Calzolari</t>
  </si>
  <si>
    <t xml:space="preserve">2 place du Château,                               </t>
  </si>
  <si>
    <t>69510 Soussieu-en-Jarrest</t>
  </si>
  <si>
    <t>c.calzolari@orange.fr</t>
  </si>
  <si>
    <t>ASPTT Lyon</t>
  </si>
  <si>
    <t>Michel Arlet</t>
  </si>
  <si>
    <t xml:space="preserve">84 rue Jean Sarrazin                   </t>
  </si>
  <si>
    <t>690008 Lyon</t>
  </si>
  <si>
    <t>michel.arlet@wanadoo.fr</t>
  </si>
  <si>
    <t>Club Athlétique Sportif Cheminots de Lyon</t>
  </si>
  <si>
    <t>Jean-Paul Degrange</t>
  </si>
  <si>
    <t xml:space="preserve">59 rue des Martyrs,                     </t>
  </si>
  <si>
    <t>69230 St Genis Laval</t>
  </si>
  <si>
    <t>jean-paul.degrange@wanadoo.fr</t>
  </si>
  <si>
    <t>Association Sportive Crépieux Rilleux</t>
  </si>
  <si>
    <t>Daniel May</t>
  </si>
  <si>
    <t xml:space="preserve">5 Rue de Bruxelles,                   </t>
  </si>
  <si>
    <t xml:space="preserve"> 69140 Rilleux la Pape</t>
  </si>
  <si>
    <t>daniel.may@numericable.com</t>
  </si>
  <si>
    <t>Rilleux la Pape</t>
  </si>
  <si>
    <t>La Cible San Priote</t>
  </si>
  <si>
    <t>Pascal Thomas</t>
  </si>
  <si>
    <t xml:space="preserve">60 rue Joseph Ronin,                   </t>
  </si>
  <si>
    <t xml:space="preserve"> 69780 St Pierre de Chandieu</t>
  </si>
  <si>
    <t>pthomasjardin@free.fr</t>
  </si>
  <si>
    <t>St Priest</t>
  </si>
  <si>
    <t>Club Omnisport Renault Véhicule Industriel</t>
  </si>
  <si>
    <t>Jean-Pierre Pontvianne</t>
  </si>
  <si>
    <t xml:space="preserve">3 impasse Ampère                               </t>
  </si>
  <si>
    <t>69800 St Priest</t>
  </si>
  <si>
    <t>Pontvianne.jp@free.fr</t>
  </si>
  <si>
    <t>Vénissieux</t>
  </si>
  <si>
    <t>Tir Olympique Viennois</t>
  </si>
  <si>
    <t>Sylvain Alliaume</t>
  </si>
  <si>
    <t>11 chemin de Charavel</t>
  </si>
  <si>
    <t>38200 Vienne</t>
  </si>
  <si>
    <t>St Cyr/Rhône</t>
  </si>
  <si>
    <t>SOCIETE DE TIR  AUTUNOISE</t>
  </si>
  <si>
    <t>André DEMASSU</t>
  </si>
  <si>
    <t xml:space="preserve">Le Paquier Renard </t>
  </si>
  <si>
    <t>71400 AUXY</t>
  </si>
  <si>
    <t>demassu.andre@wanadoo.fr</t>
  </si>
  <si>
    <t>AUTUN</t>
  </si>
  <si>
    <t>SOCIETE DE TIR ET D'EDUCATION PHYSIQUE CHALON/SAONE</t>
  </si>
  <si>
    <t>Thierry THEVENET</t>
  </si>
  <si>
    <t xml:space="preserve">8 Rue de Beaune </t>
  </si>
  <si>
    <t>71150 CHAGNY</t>
  </si>
  <si>
    <t>comitetir71@orange.fr</t>
  </si>
  <si>
    <t>CHALON/SAONE</t>
  </si>
  <si>
    <t>TIR SPORTIF CHATENOY LE ROYAL</t>
  </si>
  <si>
    <t>71880 CHATENOY LE ROYAL</t>
  </si>
  <si>
    <t>CHATENOY LE ROYAL</t>
  </si>
  <si>
    <t>INDEPENDANTE GUEUGNON</t>
  </si>
  <si>
    <t>Andrée CIVET</t>
  </si>
  <si>
    <t xml:space="preserve">37 Rue de Verdun </t>
  </si>
  <si>
    <t>71130 GUEUGNON</t>
  </si>
  <si>
    <t>civet.a@orange.fr</t>
  </si>
  <si>
    <t>GUEUGNON</t>
  </si>
  <si>
    <t>SOCIETE DE TIR DU CREUSOT</t>
  </si>
  <si>
    <t>André BAGNARD</t>
  </si>
  <si>
    <t xml:space="preserve">3 Rue des Roses </t>
  </si>
  <si>
    <t>71200 LE CREUSOT</t>
  </si>
  <si>
    <t>abagnard@iaka.net</t>
  </si>
  <si>
    <t>LE CREUSOT</t>
  </si>
  <si>
    <t>SOCIETE DES TIREURS MACONNAIS</t>
  </si>
  <si>
    <t>Alain COCHET</t>
  </si>
  <si>
    <t xml:space="preserve">11 Rue Ile de France </t>
  </si>
  <si>
    <t>71000 MACON</t>
  </si>
  <si>
    <t>alain_cochet@bbox.fr</t>
  </si>
  <si>
    <t>MACON</t>
  </si>
  <si>
    <t>SOCIETE DE TIR</t>
  </si>
  <si>
    <t>VALERY CHRISTIAN</t>
  </si>
  <si>
    <t>77515</t>
  </si>
  <si>
    <t>stir-faremoutiers@wanadoo.fr</t>
  </si>
  <si>
    <t>FAREMOUTIERS</t>
  </si>
  <si>
    <t>AMICALE DE DTIR</t>
  </si>
  <si>
    <t>MEIGNEN FRANCK</t>
  </si>
  <si>
    <t>77120</t>
  </si>
  <si>
    <t>franckmeignen@free.fr</t>
  </si>
  <si>
    <t>MAUPERTHUIS</t>
  </si>
  <si>
    <t>Entente de Tir Abbevilloise</t>
  </si>
  <si>
    <t>Sabine Sallé</t>
  </si>
  <si>
    <t>8 bis rue Halte</t>
  </si>
  <si>
    <t>80100 Abbeville</t>
  </si>
  <si>
    <t>sabinexo@aliceadsl.fr</t>
  </si>
  <si>
    <t>Albert Sports Tir</t>
  </si>
  <si>
    <t>Philippe Gaudefroy</t>
  </si>
  <si>
    <t>29 rue des Œillets</t>
  </si>
  <si>
    <t>80300 Albert</t>
  </si>
  <si>
    <t>philippe.gaudefroy@wanadoo.fr</t>
  </si>
  <si>
    <t>Des Tireurs de Cambron</t>
  </si>
  <si>
    <t>Francis Delenclos</t>
  </si>
  <si>
    <t>3rue des Rosiers</t>
  </si>
  <si>
    <t>80132 Cambron</t>
  </si>
  <si>
    <t>coluchagarde@wanadoo.fr</t>
  </si>
  <si>
    <t>Réveil Doullennais</t>
  </si>
  <si>
    <t>Jean Louis Dumoulin</t>
  </si>
  <si>
    <t>2 rue Fossé Savignac</t>
  </si>
  <si>
    <t>80600 Doullens</t>
  </si>
  <si>
    <t>dumoulin.jean-louis@wanadoo.fr</t>
  </si>
  <si>
    <t>Amicale Anciens &amp; Anciennes Elèves d'Estréboeuf</t>
  </si>
  <si>
    <t>Les Amis Réunis Moreuil</t>
  </si>
  <si>
    <t>Jean Lou Retourné</t>
  </si>
  <si>
    <t>5 rue Salvador Allendé</t>
  </si>
  <si>
    <t>80110 Moreuil</t>
  </si>
  <si>
    <t>lesamisreunis80@yahoo.fr</t>
  </si>
  <si>
    <t xml:space="preserve">Tir Quercitain </t>
  </si>
  <si>
    <t>Gérard Séry</t>
  </si>
  <si>
    <t>25 rue de la Paix</t>
  </si>
  <si>
    <t>80470 Ailly sur Somme</t>
  </si>
  <si>
    <t>sery_gerard@yahoo.fr</t>
  </si>
  <si>
    <t xml:space="preserve"> Ailly sur Somme</t>
  </si>
  <si>
    <t>Amical Anciens &amp; Anciennes Elèves Rosièrois</t>
  </si>
  <si>
    <t>Amicale Laïque de Brétigny sur Orge</t>
  </si>
  <si>
    <t>Brétigny sur Orge</t>
  </si>
  <si>
    <t>C.O.C Courcouronnes Section Tir</t>
  </si>
  <si>
    <t>Châtenoy-le-Royal (71)</t>
  </si>
  <si>
    <t>du 27 au 29 juin 2014</t>
  </si>
  <si>
    <t>v.fillassiez@gmail.com</t>
  </si>
  <si>
    <t>Tir Olympique Valentinois</t>
  </si>
  <si>
    <t>Nicolas Morcillo</t>
  </si>
  <si>
    <t>nicomorcillo78@hotmail.com</t>
  </si>
  <si>
    <t>Meaux</t>
  </si>
  <si>
    <t>Tir Sportif Pays de Meaux</t>
  </si>
  <si>
    <t>Laurent Verdy</t>
  </si>
  <si>
    <t>tspm.ufolep@gmail.com</t>
  </si>
  <si>
    <t>Quincy-Voisins</t>
  </si>
  <si>
    <t>STQV (Société de Tir de Quincy-Voisins)</t>
  </si>
  <si>
    <t>Roy éric</t>
  </si>
  <si>
    <t>stqv.ufolep@orange.fr</t>
  </si>
  <si>
    <t>Carabine 10 m - 1 DIV</t>
  </si>
  <si>
    <t>Carabine 10 m - 2 DIV</t>
  </si>
  <si>
    <t>Carabine 10 m - 3 DIV</t>
  </si>
  <si>
    <t>CARABINE 10 M - EXCELLENCE</t>
  </si>
  <si>
    <t>CARABINE 10 M - FEMININES</t>
  </si>
  <si>
    <t>CARABINE 10 M - 13-14 ANS</t>
  </si>
  <si>
    <t>CARABINE 10 M - HONNEUR</t>
  </si>
  <si>
    <t>CARABINE 10 M - 55 ET PLUS</t>
  </si>
  <si>
    <t>CARABINE 10 M - 15-16 ANS</t>
  </si>
  <si>
    <t>CARABINE 10 M - PROMOTION</t>
  </si>
  <si>
    <t>CARABINE 10 M - 11-12 ANS</t>
  </si>
  <si>
    <t>Pistolet 10 m - 1 DIV</t>
  </si>
  <si>
    <t>Pistolet 10 m - 2 DIV</t>
  </si>
  <si>
    <t>Pistolet 10 m - 3 DIV</t>
  </si>
  <si>
    <t>PISTOLET 10 M - EXCELLENCE</t>
  </si>
  <si>
    <t>PISTOLET 10 M - 11-12 ANS</t>
  </si>
  <si>
    <t>PISTOLET 10 M - HONNEUR</t>
  </si>
  <si>
    <t>PISTOLET 10 M - 13-14 ANS</t>
  </si>
  <si>
    <t>PISTOLET 10 M - PROMOTION</t>
  </si>
  <si>
    <t>PISTOLET 10 M - 15-16 ANS</t>
  </si>
  <si>
    <t>Carabine 50 m - 1 DIV</t>
  </si>
  <si>
    <t>Carabine 50 m - 2 DIV</t>
  </si>
  <si>
    <t>Carabine 50 m - 3 DIV</t>
  </si>
  <si>
    <t>CARABINE 50 M - EXCELLENCE</t>
  </si>
  <si>
    <t>CARABINE 50 M - 13-16 ANS</t>
  </si>
  <si>
    <t>CARABINE 50 M - HONNEUR</t>
  </si>
  <si>
    <t>CARABINE 50 M - PROMOTION</t>
  </si>
  <si>
    <t>Contact Club (nom-prénom):</t>
  </si>
  <si>
    <t>Mail:</t>
  </si>
  <si>
    <t>Tel:</t>
  </si>
  <si>
    <t>Tarifs des engagements:</t>
  </si>
  <si>
    <t>Adultes:</t>
  </si>
  <si>
    <t xml:space="preserve">Jeune: </t>
  </si>
  <si>
    <t>Rappel:</t>
  </si>
  <si>
    <t>Les clubs recevront après la finale une facture de leur délégation afin de payer leurs engagements</t>
  </si>
  <si>
    <t>Etienne Maurice</t>
  </si>
  <si>
    <t>21 avenue du docteur Roy</t>
  </si>
  <si>
    <t>02200 Soissons</t>
  </si>
  <si>
    <t>claude.dombry@wanadoo.fr</t>
  </si>
  <si>
    <t>coco.guy.huon@gmail.com</t>
  </si>
  <si>
    <t>Monfils Jean-Pierre</t>
  </si>
  <si>
    <t>1, allée du Parc</t>
  </si>
  <si>
    <t>monfils.jp@gmail.fr</t>
  </si>
  <si>
    <t>Rault Pascal</t>
  </si>
  <si>
    <t>5 sente des écoles</t>
  </si>
  <si>
    <t>mhprault@wanadoo.fr</t>
  </si>
  <si>
    <t>Licence Ufolep</t>
  </si>
  <si>
    <t>Licence FFT</t>
  </si>
  <si>
    <r>
      <t xml:space="preserve">FINALE NATIONALE ÉTÉ: ENGAGEMENTS </t>
    </r>
    <r>
      <rPr>
        <b/>
        <u/>
        <sz val="16"/>
        <color indexed="10"/>
        <rFont val="Calibri"/>
        <family val="2"/>
      </rPr>
      <t>CARABINE 50m</t>
    </r>
  </si>
  <si>
    <r>
      <t xml:space="preserve">FINALE NATIONALE ÉTÉ: ENGAGEMENTS </t>
    </r>
    <r>
      <rPr>
        <b/>
        <u/>
        <sz val="16"/>
        <color indexed="10"/>
        <rFont val="Calibri"/>
        <family val="2"/>
      </rPr>
      <t>PISTOLET 25m</t>
    </r>
  </si>
  <si>
    <r>
      <t xml:space="preserve">FINALE NATIONALE ÉTÉ: ENGAGEMENTS </t>
    </r>
    <r>
      <rPr>
        <u/>
        <sz val="16"/>
        <color indexed="10"/>
        <rFont val="Calibri"/>
        <family val="2"/>
      </rPr>
      <t>PISTOLET 10m</t>
    </r>
  </si>
  <si>
    <r>
      <t xml:space="preserve">FINALE NATIONALE ÉTÉ: ENGAGEMENTS </t>
    </r>
    <r>
      <rPr>
        <u/>
        <sz val="16"/>
        <color indexed="10"/>
        <rFont val="Calibri"/>
        <family val="2"/>
      </rPr>
      <t>CARABINE 10m</t>
    </r>
  </si>
  <si>
    <t>CARABINE 10 M</t>
  </si>
  <si>
    <t>CARABINE 50 M</t>
  </si>
  <si>
    <t>PISTOLET 10 M</t>
  </si>
  <si>
    <t>PISTOLET 25 M</t>
  </si>
  <si>
    <t>Club</t>
  </si>
  <si>
    <t>Nb</t>
  </si>
  <si>
    <t>Div</t>
  </si>
  <si>
    <t>Disciplines</t>
  </si>
  <si>
    <t>Nom prénom</t>
  </si>
  <si>
    <t xml:space="preserve">ALLIAUME Sylvain                                                           </t>
  </si>
  <si>
    <t>Sylvain.alliaume@wanadoo.fr</t>
  </si>
  <si>
    <t>Club de:</t>
  </si>
  <si>
    <t>Equipe (s)</t>
  </si>
  <si>
    <t>Discipline</t>
  </si>
  <si>
    <r>
      <t>Participe </t>
    </r>
    <r>
      <rPr>
        <b/>
        <sz val="10"/>
        <color indexed="8"/>
        <rFont val="Times New Roman"/>
        <family val="1"/>
      </rPr>
      <t xml:space="preserve">:          </t>
    </r>
    <r>
      <rPr>
        <b/>
        <u/>
        <sz val="10"/>
        <color indexed="8"/>
        <rFont val="Times New Roman"/>
        <family val="1"/>
      </rPr>
      <t>Oui / Non</t>
    </r>
  </si>
  <si>
    <t>Individuels</t>
  </si>
  <si>
    <t>Division</t>
  </si>
  <si>
    <t>Participe :          Oui / Non</t>
  </si>
  <si>
    <t>Zone libre</t>
  </si>
  <si>
    <t>Oui</t>
  </si>
  <si>
    <t>Non</t>
  </si>
  <si>
    <t>Quincy-voisins</t>
  </si>
  <si>
    <t>Feuille de données</t>
  </si>
  <si>
    <t>Portable : 06.87.47.91.32</t>
  </si>
  <si>
    <t>Yvonne Le Floch</t>
  </si>
  <si>
    <t>Date limite d'engagements:</t>
  </si>
  <si>
    <t>LESIEUR Christophe</t>
  </si>
  <si>
    <t>stand de tir Jacques Gillet, Place de la Mairie</t>
  </si>
  <si>
    <t>08460 Thin le Moutier</t>
  </si>
  <si>
    <t>eacthinlemoutier@gmail.com</t>
  </si>
  <si>
    <t>Bésayes</t>
  </si>
  <si>
    <t>V</t>
  </si>
  <si>
    <t>LES EQUIPES</t>
  </si>
  <si>
    <t>LES INDIVIDUELS</t>
  </si>
  <si>
    <t>Anizy</t>
  </si>
  <si>
    <t>Libourne</t>
  </si>
  <si>
    <t>L'Anizienne</t>
  </si>
  <si>
    <t>THIEBAUT Dann</t>
  </si>
  <si>
    <t>dann.thiebaut@free.fr</t>
  </si>
  <si>
    <t>tirufojoel59@orange.fr</t>
  </si>
  <si>
    <t>Equipes qualifiées</t>
  </si>
  <si>
    <t>Individuels qualifiés</t>
  </si>
  <si>
    <t>1 div</t>
  </si>
  <si>
    <t>2 div</t>
  </si>
  <si>
    <t>3 div</t>
  </si>
  <si>
    <t>excel</t>
  </si>
  <si>
    <t>hon</t>
  </si>
  <si>
    <t>promo</t>
  </si>
  <si>
    <t>fém</t>
  </si>
  <si>
    <t>55+</t>
  </si>
  <si>
    <t>11-12 a</t>
  </si>
  <si>
    <t>13 - 14</t>
  </si>
  <si>
    <t>15 - 16</t>
  </si>
  <si>
    <t>KAZMIERCZAK CARL</t>
  </si>
  <si>
    <t>Fém</t>
  </si>
  <si>
    <t>11-12</t>
  </si>
  <si>
    <t>13-14</t>
  </si>
  <si>
    <t>15-16</t>
  </si>
  <si>
    <t>BEAUMONT PAUL</t>
  </si>
  <si>
    <t>Cara 10m</t>
  </si>
  <si>
    <t>13-16</t>
  </si>
  <si>
    <t>BOUCHER Emilie</t>
  </si>
  <si>
    <t>200 rue de l'arbre de Tempoilly</t>
  </si>
  <si>
    <t>80230 Estreboeuf</t>
  </si>
  <si>
    <t>davesne.emilie@wanadoo.fr</t>
  </si>
  <si>
    <t>P25 Std</t>
  </si>
  <si>
    <t>P25 Libre</t>
  </si>
  <si>
    <t>Sous la forme : Ville du club-Engagements National été 2019</t>
  </si>
  <si>
    <t>exemple: Lyon-Engagements National été 2019</t>
  </si>
  <si>
    <t>Sedan</t>
  </si>
  <si>
    <t>CATHELAIN SAMUEL</t>
  </si>
  <si>
    <t>DELCLOQUE ANAIS</t>
  </si>
  <si>
    <t xml:space="preserve">1 div </t>
  </si>
  <si>
    <t>PARDON Karine</t>
  </si>
  <si>
    <t>DEFRANCE VINCENT</t>
  </si>
  <si>
    <t>Anne Courbois</t>
  </si>
  <si>
    <t>SMT Sedan</t>
  </si>
  <si>
    <t>10 600 LA CHAPELLE SAINT LUC</t>
  </si>
  <si>
    <t>Alexandra VERCAMER</t>
  </si>
  <si>
    <t>alex.arbalete@gmail.com</t>
  </si>
  <si>
    <t>SEURRE Patrick</t>
  </si>
  <si>
    <t>45 rue des Jonchères</t>
  </si>
  <si>
    <t>seurre.ufolep@gmail.com</t>
  </si>
  <si>
    <t>Delattre Christophe</t>
  </si>
  <si>
    <t>14 avenue des Tilleuls</t>
  </si>
  <si>
    <t>62970 Courcelles les Lens</t>
  </si>
  <si>
    <t>sectiondetircourcellesleslens@outlook.fr</t>
  </si>
  <si>
    <t>GOLLY Laurence</t>
  </si>
  <si>
    <t>59 rue Hoche</t>
  </si>
  <si>
    <t>91700 Sainte-Geneviève-des-Bois</t>
  </si>
  <si>
    <t>coctircouronnes@gmail.com</t>
  </si>
  <si>
    <t>Heuchin-Lisbourg</t>
  </si>
  <si>
    <t>COLLIN Elouan</t>
  </si>
  <si>
    <t>BOCQUET Philippe</t>
  </si>
  <si>
    <t>DERAM ETHAN</t>
  </si>
  <si>
    <t>SEMENT GUILLAUME</t>
  </si>
  <si>
    <t>BEDZYK Anne-Marie</t>
  </si>
  <si>
    <t>SALLE Sabine</t>
  </si>
  <si>
    <t>WIEHNIAREK ZOE</t>
  </si>
  <si>
    <t>LARUE Quentin</t>
  </si>
  <si>
    <t>PARDON Patrick</t>
  </si>
  <si>
    <t>Courcelles-Les-Lens</t>
  </si>
  <si>
    <t>DUCHENNE Céline</t>
  </si>
  <si>
    <t>HARGOT MATHYS</t>
  </si>
  <si>
    <t>WIEROSKI Hervé</t>
  </si>
  <si>
    <t>CLOZEL Jérémy</t>
  </si>
  <si>
    <t>Brienon-sur-Armançon</t>
  </si>
  <si>
    <t>Nb tirs équipes</t>
  </si>
  <si>
    <t>Nb tirs Indiv</t>
  </si>
  <si>
    <t>Total</t>
  </si>
  <si>
    <t>Calais Tir Sportif</t>
  </si>
  <si>
    <t>Thierry Huddlestone</t>
  </si>
  <si>
    <t>Chez Monsieur Vincent Landry;35 rue Henri Dunant</t>
  </si>
  <si>
    <t>62100 Calais </t>
  </si>
  <si>
    <t>calais.tir.sportif@orange.fr</t>
  </si>
  <si>
    <t>Noyelles-sous-Lens</t>
  </si>
  <si>
    <t>Société de Tir Noyelles sous Lens. </t>
  </si>
  <si>
    <t>Mélanie FAUVERGUE </t>
  </si>
  <si>
    <t>melhanye210595@gmail.com</t>
  </si>
  <si>
    <t>07.61.30.09.80</t>
  </si>
  <si>
    <t>Franck Biencourt</t>
  </si>
  <si>
    <t>cara 10m</t>
  </si>
  <si>
    <t>POMPON Philippe</t>
  </si>
  <si>
    <t>13 - 16</t>
  </si>
  <si>
    <t>SOURS</t>
  </si>
  <si>
    <t>Perceneige</t>
  </si>
  <si>
    <t>EVRARD CLEMENT</t>
  </si>
  <si>
    <t>AHMED TAYEB David</t>
  </si>
  <si>
    <t>ETTAOUSSI MOHAMED</t>
  </si>
  <si>
    <t>LECOUTRE HERVE</t>
  </si>
  <si>
    <t>BOULANGER JULIEN</t>
  </si>
  <si>
    <t>MIOTTI Marion</t>
  </si>
  <si>
    <t>AUGER Patrick</t>
  </si>
  <si>
    <t>DE ALMEIDA MARQUEZ Liam</t>
  </si>
  <si>
    <t>GARDIN LUCIE</t>
  </si>
  <si>
    <t>VERSCHUEREN ROMANE</t>
  </si>
  <si>
    <t>VERNAY Gilles</t>
  </si>
  <si>
    <t>MORANT SEBASTIEN</t>
  </si>
  <si>
    <t>CORBAUX YOHANN</t>
  </si>
  <si>
    <t>BOIDIN CLAUDE</t>
  </si>
  <si>
    <t>BOUILLEZ BRUNO</t>
  </si>
  <si>
    <t>MASSIAS Nicolas</t>
  </si>
  <si>
    <t>BRUNEL Frédéric</t>
  </si>
  <si>
    <t>DELATTRE CHRISTOPHE</t>
  </si>
  <si>
    <t>LEBRUN Lison</t>
  </si>
  <si>
    <t>FERRE Gabriel</t>
  </si>
  <si>
    <t>GROSJEAN Samuel</t>
  </si>
  <si>
    <t>BRUEL Dominique</t>
  </si>
  <si>
    <t>LEFEBVRE NICOLAS</t>
  </si>
  <si>
    <t>BOISJOLY François</t>
  </si>
  <si>
    <t>Frédéric Lefèvre</t>
  </si>
  <si>
    <t>3 rue Camille Léguillier</t>
  </si>
  <si>
    <t>80170 Rosières-en-Santerre</t>
  </si>
  <si>
    <t>lefevrefrederic3948@neuf.fr</t>
  </si>
  <si>
    <t>HENRIOT Luna</t>
  </si>
  <si>
    <t>MOINEAU AMBRE</t>
  </si>
  <si>
    <t>NATIONAL ÉTÉ - Châtenoy-le-Royal - 2026</t>
  </si>
  <si>
    <t>Brienon-sur-Armaçon</t>
  </si>
  <si>
    <t>Fleury-les-Aubrais</t>
  </si>
  <si>
    <t>NOGENT-le-ROTROU</t>
  </si>
  <si>
    <t>MAYE Manon</t>
  </si>
  <si>
    <t>LANDRY VINCENT</t>
  </si>
  <si>
    <t>LESIEUR Jules</t>
  </si>
  <si>
    <t>DEWICKI Zoé</t>
  </si>
  <si>
    <t>MANTEL Ghislain</t>
  </si>
  <si>
    <t xml:space="preserve">CAULIER   YVES  </t>
  </si>
  <si>
    <t>VERNIEUWE STEPHANE</t>
  </si>
  <si>
    <t>VERNAY Mélanie</t>
  </si>
  <si>
    <t>LEBOUT FREDERIC</t>
  </si>
  <si>
    <t>BRYCKAERT APOLLINE</t>
  </si>
  <si>
    <t>DENIN Vincent</t>
  </si>
  <si>
    <t>GAUNON Yannick</t>
  </si>
  <si>
    <t>SAROT DAMIEN</t>
  </si>
  <si>
    <t>RUCQUOIS CASSIOPÉE</t>
  </si>
  <si>
    <t>HARD Kelly</t>
  </si>
  <si>
    <t>DEBOVE ENZO</t>
  </si>
  <si>
    <t>BAILLEUX Nicolas</t>
  </si>
  <si>
    <t>MANIER Anthonin</t>
  </si>
  <si>
    <t>FAILLON Cindie</t>
  </si>
  <si>
    <t>BOSSU BRAD</t>
  </si>
  <si>
    <t>COUDERT FREDERIC</t>
  </si>
  <si>
    <t>GALET AURELIE</t>
  </si>
  <si>
    <t>LEGRAND ESTEBAN</t>
  </si>
  <si>
    <t>DUEZ EMILIE</t>
  </si>
  <si>
    <t>Noyelles-Sous-Lens</t>
  </si>
  <si>
    <t>CORDIER CAMILLE</t>
  </si>
  <si>
    <t>DUFORETS CAROLINE</t>
  </si>
  <si>
    <t>FONTAINE MATHYS</t>
  </si>
  <si>
    <t>WICKE LUDIVINE</t>
  </si>
  <si>
    <t>FERNANDES Daniel</t>
  </si>
  <si>
    <t>LOGEZ TYVANN</t>
  </si>
  <si>
    <t>DELATTRE HUSSENOT CELINE</t>
  </si>
  <si>
    <t>THOREZ Lucie</t>
  </si>
  <si>
    <t>LECREUX Michel</t>
  </si>
  <si>
    <t>TRUCHET Fred</t>
  </si>
  <si>
    <t xml:space="preserve">ALLIAUME Sylvain </t>
  </si>
  <si>
    <t>AUGER Marie</t>
  </si>
  <si>
    <t>LE GOFF KARINE</t>
  </si>
  <si>
    <t>LESAFFRE DELPHINE</t>
  </si>
  <si>
    <t>GODIN Amélie</t>
  </si>
  <si>
    <t>COLLIN-VINCENT Léonie</t>
  </si>
  <si>
    <t>LAGARDE Nathalie</t>
  </si>
  <si>
    <t>BARRE Sohann</t>
  </si>
  <si>
    <t>BLOT MAURIN Thimaé</t>
  </si>
  <si>
    <t>Retourné Loris</t>
  </si>
  <si>
    <t>GERMAIN Eléonore</t>
  </si>
  <si>
    <t>ROGER LEO</t>
  </si>
  <si>
    <t>HUGUENIN Tristan</t>
  </si>
  <si>
    <t>TATON  Charlotte</t>
  </si>
  <si>
    <t>PANIER Tess</t>
  </si>
  <si>
    <t>HERBULOT Sarah</t>
  </si>
  <si>
    <t>ANDRE BARROSO Arsène</t>
  </si>
  <si>
    <t>PIERRE GUILHEM</t>
  </si>
  <si>
    <t>BEVE LANA</t>
  </si>
  <si>
    <t>NINOT Timéo</t>
  </si>
  <si>
    <t>CORBELLARI  Justine</t>
  </si>
  <si>
    <t>GARDIN GABRIELLE</t>
  </si>
  <si>
    <t>DOUBLET ALAN</t>
  </si>
  <si>
    <t>VITUREAU Nolann</t>
  </si>
  <si>
    <t>PORQUIER Tom</t>
  </si>
  <si>
    <t>Pinot Mathis</t>
  </si>
  <si>
    <t>NICOLAS TANG Kyara</t>
  </si>
  <si>
    <t>VERHAEST ASTRID</t>
  </si>
  <si>
    <t>LECRIQUE  Mathieu</t>
  </si>
  <si>
    <t>PLUCHERY Augustin</t>
  </si>
  <si>
    <t>59 Hellemmes</t>
  </si>
  <si>
    <t xml:space="preserve">Toury </t>
  </si>
  <si>
    <t>DUTARDE Claude</t>
  </si>
  <si>
    <t>CADOUX Rémi</t>
  </si>
  <si>
    <t>AUZOL Pierre</t>
  </si>
  <si>
    <t>WIPLIER Mickaël</t>
  </si>
  <si>
    <t xml:space="preserve">Libourne </t>
  </si>
  <si>
    <t xml:space="preserve">DA AZEVEDO  EDWIGE </t>
  </si>
  <si>
    <t xml:space="preserve">OREAR NICOLAS </t>
  </si>
  <si>
    <t xml:space="preserve">JANVIER   SEBASTIEN </t>
  </si>
  <si>
    <t xml:space="preserve">VIAUD BERTRAND </t>
  </si>
  <si>
    <t>ROLLEZ SIEBBE</t>
  </si>
  <si>
    <t xml:space="preserve">3 div  </t>
  </si>
  <si>
    <t>CASALINO David</t>
  </si>
  <si>
    <t>COMBLET DAVID</t>
  </si>
  <si>
    <t>VASSANT Philippe</t>
  </si>
  <si>
    <t>BODERIOU Brice</t>
  </si>
  <si>
    <t>MASSIAS André</t>
  </si>
  <si>
    <t>FIQUET JEAN-LOUIS</t>
  </si>
  <si>
    <t>JACQUET Jérôme</t>
  </si>
  <si>
    <t>BUREAU Nicolas</t>
  </si>
  <si>
    <t>LEGRAND CHRISTOPHE</t>
  </si>
  <si>
    <t>GRANGE Jean-Yves</t>
  </si>
  <si>
    <t>MATTHYS DOMINIQUE</t>
  </si>
  <si>
    <t>FLAMENT Christopher</t>
  </si>
  <si>
    <t>MARTIN VINCENT</t>
  </si>
  <si>
    <t>NESSLANY SAMUEL</t>
  </si>
  <si>
    <t>SAJOT Michel</t>
  </si>
  <si>
    <t>GODIN Jérémy</t>
  </si>
  <si>
    <t>Perier Ludovic</t>
  </si>
  <si>
    <t>DELEPLACE PATRICK</t>
  </si>
  <si>
    <t>REGNIER Silvere</t>
  </si>
  <si>
    <t>PILON Philippe</t>
  </si>
  <si>
    <t>PERRUCHE ALEXANDRE</t>
  </si>
  <si>
    <t>DUEZ STEPHANE</t>
  </si>
  <si>
    <t>VOREAUX ANTOINE</t>
  </si>
  <si>
    <t>GUIGUE Bruno</t>
  </si>
  <si>
    <t>BOULNOIS DAVID</t>
  </si>
  <si>
    <t>BEAUCHOT Mélanie</t>
  </si>
  <si>
    <t>Guétault Eric</t>
  </si>
  <si>
    <t>Foucault Olivier</t>
  </si>
  <si>
    <t>55ans</t>
  </si>
  <si>
    <t xml:space="preserve">PRZYBYLSKI  LAURENT </t>
  </si>
  <si>
    <t>MORTREUX JEAN LOUIS</t>
  </si>
  <si>
    <t>Féminines</t>
  </si>
  <si>
    <t xml:space="preserve">TOUCHE STEPHANIE </t>
  </si>
  <si>
    <t>PERRI ELODIE</t>
  </si>
  <si>
    <t xml:space="preserve">GRAUX CAMILLE </t>
  </si>
  <si>
    <t>MASSON CAROLINE</t>
  </si>
  <si>
    <t xml:space="preserve">VERDAVOIR  NATHALIE </t>
  </si>
  <si>
    <t>FERRE Lucien</t>
  </si>
  <si>
    <t xml:space="preserve">Charleville </t>
  </si>
  <si>
    <t>BONNIN Hugo</t>
  </si>
  <si>
    <t>RENOLET Gabin</t>
  </si>
  <si>
    <t>MOINEAU LOUIS</t>
  </si>
  <si>
    <t>COLOMBO ESTHEBAN</t>
  </si>
  <si>
    <t xml:space="preserve">MAUPERTHUIS </t>
  </si>
  <si>
    <t>AUBRY  TOM</t>
  </si>
  <si>
    <t>BEAUGER Robin</t>
  </si>
  <si>
    <t>ELJAOUANI LARA</t>
  </si>
  <si>
    <t xml:space="preserve">Romans  </t>
  </si>
  <si>
    <t xml:space="preserve">DEROUX  EMILIEN </t>
  </si>
  <si>
    <t xml:space="preserve">Mauperthuis  </t>
  </si>
  <si>
    <t xml:space="preserve">HENRY  ALEXIS </t>
  </si>
  <si>
    <t>BARETTE Jade</t>
  </si>
  <si>
    <t>DUMONTET Dilwen</t>
  </si>
  <si>
    <t>CHEVRIN TOM</t>
  </si>
  <si>
    <t>Pist 10m</t>
  </si>
  <si>
    <t>Chateauneuf-en-T</t>
  </si>
  <si>
    <t>Cara 50m</t>
  </si>
  <si>
    <t>Boutigny</t>
  </si>
  <si>
    <t>LEROY PIERRE</t>
  </si>
  <si>
    <t>PERARD KYLIAN</t>
  </si>
  <si>
    <t>THOMASSAINT Maxime</t>
  </si>
  <si>
    <t>Fleury-les Aubrais</t>
  </si>
  <si>
    <t>MOULIN Denis</t>
  </si>
  <si>
    <t>LAMBEL Frédéric</t>
  </si>
  <si>
    <t>PETITDAN Florentin</t>
  </si>
  <si>
    <t>CAREME LAURENT</t>
  </si>
  <si>
    <t>VERGNE Jean Paul</t>
  </si>
  <si>
    <t>GAMBIN Elodie</t>
  </si>
  <si>
    <t>JOURNEL Hervé</t>
  </si>
  <si>
    <t>DEFAY MICHEL</t>
  </si>
  <si>
    <t>PERARD Jean-Charles</t>
  </si>
  <si>
    <t>FOURE ALAIN</t>
  </si>
  <si>
    <t>CHARRON DIDIER</t>
  </si>
  <si>
    <t>MARIN Jacques-Adnré</t>
  </si>
  <si>
    <t>VIOLETTE THIERRY</t>
  </si>
  <si>
    <t>BEAUMIER Damien</t>
  </si>
  <si>
    <t>GAUDEFROY Philippe</t>
  </si>
  <si>
    <t>HUMBERT Jean-Brice</t>
  </si>
  <si>
    <t>FOURIAUX DIDIER</t>
  </si>
  <si>
    <t>LETOCART Martial</t>
  </si>
  <si>
    <t>DA SILVA GOMES Paolo</t>
  </si>
  <si>
    <t>TAUPENAS Stéphanie</t>
  </si>
  <si>
    <t>CLERGEON Alain</t>
  </si>
  <si>
    <t>MIOTTI Adeline</t>
  </si>
  <si>
    <t>GHESQUIERE THIERRY</t>
  </si>
  <si>
    <t>FAUTRAT AXEL</t>
  </si>
  <si>
    <t>CASALINO Enzo</t>
  </si>
  <si>
    <t>LEDUC Olympe</t>
  </si>
  <si>
    <t xml:space="preserve">FERRE Gabriel </t>
  </si>
  <si>
    <t>MIEL Britany</t>
  </si>
  <si>
    <t>PIOIGEZ Maxime</t>
  </si>
  <si>
    <t>CUVILLON CLAUDE</t>
  </si>
  <si>
    <t>TREPAGNE Philippe</t>
  </si>
  <si>
    <t>BÂLON Clément</t>
  </si>
  <si>
    <t>BALLEJOS Georges</t>
  </si>
  <si>
    <t>CLARINVAL Olivier</t>
  </si>
  <si>
    <t>debaene jean-marc</t>
  </si>
  <si>
    <t>COLLIGNON Julie</t>
  </si>
  <si>
    <t>BUEE Pascal</t>
  </si>
  <si>
    <t>CALONNE PIERRE</t>
  </si>
  <si>
    <t>CLOZEL Lilian</t>
  </si>
  <si>
    <t>FAURE Julien</t>
  </si>
  <si>
    <t>BARATUCCI Antonino</t>
  </si>
  <si>
    <t>ARAKELIAN Stéphane</t>
  </si>
  <si>
    <t>PISTOLET 10 M - 55+</t>
  </si>
  <si>
    <t>PISTOLET 10 M - FEMININES</t>
  </si>
  <si>
    <t xml:space="preserve">CUSTODIO  BRIGITTE </t>
  </si>
  <si>
    <t xml:space="preserve">COULAUD  GILLES </t>
  </si>
  <si>
    <t>Benoit LEIZOUR</t>
  </si>
  <si>
    <t>154 rue des Fosses</t>
  </si>
  <si>
    <t>45400 FLEURY-LES-AUBRAY</t>
  </si>
  <si>
    <t>picsou45@gmail.com</t>
  </si>
  <si>
    <t>Féminine</t>
  </si>
  <si>
    <t xml:space="preserve">CLEMENT   ALAIN </t>
  </si>
  <si>
    <t>DELATTRE Jenny</t>
  </si>
  <si>
    <t>GOUVION Terrence</t>
  </si>
  <si>
    <t>TRASSART Martin</t>
  </si>
  <si>
    <t>FOURNAISE Eulalie</t>
  </si>
  <si>
    <t>Validation de participation TOUTES DISCIPLINES NATIONAL ÉTÉ 2026</t>
  </si>
  <si>
    <t>PERRI Elodie</t>
  </si>
  <si>
    <t>elodie.perri@neuf.fr</t>
  </si>
  <si>
    <t>Les tireurs de l'étoile</t>
  </si>
  <si>
    <t>lestireursdeletoile@gmail.com</t>
  </si>
  <si>
    <t>Cour de la caserne Marguenat</t>
  </si>
  <si>
    <t>cns26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</si>
</sst>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€&quot;;[Red]\-#,##0\ &quot;€&quot;"/>
  </numFmts>
  <fonts count="7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4"/>
      <color indexed="8"/>
      <name val="Calibri"/>
      <family val="2"/>
    </font>
    <font>
      <u/>
      <sz val="16"/>
      <color indexed="8"/>
      <name val="Calibri"/>
      <family val="2"/>
    </font>
    <font>
      <b/>
      <sz val="16"/>
      <color indexed="8"/>
      <name val="Calibri"/>
      <family val="2"/>
    </font>
    <font>
      <u/>
      <sz val="16"/>
      <color indexed="10"/>
      <name val="Calibri"/>
      <family val="2"/>
    </font>
    <font>
      <sz val="8"/>
      <name val="Calibri"/>
      <family val="2"/>
    </font>
    <font>
      <b/>
      <sz val="11"/>
      <color indexed="8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b/>
      <i/>
      <sz val="12"/>
      <color indexed="10"/>
      <name val="Arial"/>
      <family val="2"/>
    </font>
    <font>
      <sz val="12"/>
      <color indexed="10"/>
      <name val="Arial"/>
      <family val="2"/>
    </font>
    <font>
      <b/>
      <u/>
      <sz val="16"/>
      <color indexed="57"/>
      <name val="Arial"/>
      <family val="2"/>
    </font>
    <font>
      <b/>
      <sz val="12"/>
      <name val="Arial"/>
      <family val="2"/>
    </font>
    <font>
      <b/>
      <sz val="12"/>
      <color indexed="12"/>
      <name val="Arial"/>
      <family val="2"/>
    </font>
    <font>
      <u/>
      <sz val="12"/>
      <color indexed="12"/>
      <name val="Arial"/>
      <family val="2"/>
    </font>
    <font>
      <sz val="12"/>
      <color indexed="12"/>
      <name val="Arial"/>
      <family val="2"/>
    </font>
    <font>
      <b/>
      <u/>
      <sz val="12"/>
      <color indexed="12"/>
      <name val="Arial"/>
      <family val="2"/>
    </font>
    <font>
      <u/>
      <sz val="11"/>
      <color indexed="12"/>
      <name val="Calibri"/>
      <family val="2"/>
    </font>
    <font>
      <sz val="10"/>
      <color indexed="12"/>
      <name val="Arial"/>
      <family val="2"/>
    </font>
    <font>
      <sz val="8"/>
      <name val="Tahoma"/>
      <family val="2"/>
    </font>
    <font>
      <b/>
      <sz val="18"/>
      <name val="Times New Roman"/>
      <family val="1"/>
    </font>
    <font>
      <sz val="10"/>
      <name val="Tahoma"/>
      <family val="2"/>
    </font>
    <font>
      <sz val="14"/>
      <name val="Times New Roman"/>
      <family val="1"/>
    </font>
    <font>
      <sz val="9"/>
      <name val="Tahoma"/>
      <family val="2"/>
    </font>
    <font>
      <b/>
      <sz val="10"/>
      <name val="Tahoma"/>
      <family val="2"/>
    </font>
    <font>
      <b/>
      <sz val="9"/>
      <name val="Tahoma"/>
      <family val="2"/>
    </font>
    <font>
      <sz val="5"/>
      <name val="Tahoma"/>
      <family val="2"/>
    </font>
    <font>
      <sz val="6"/>
      <name val="Times New Roman"/>
      <family val="1"/>
    </font>
    <font>
      <sz val="7"/>
      <name val="Tahoma"/>
      <family val="2"/>
    </font>
    <font>
      <strike/>
      <sz val="9"/>
      <name val="Tahoma"/>
      <family val="2"/>
    </font>
    <font>
      <b/>
      <sz val="16"/>
      <color indexed="8"/>
      <name val="Calibri"/>
      <family val="2"/>
    </font>
    <font>
      <b/>
      <u/>
      <sz val="12"/>
      <color indexed="18"/>
      <name val="Arial"/>
      <family val="2"/>
    </font>
    <font>
      <b/>
      <u/>
      <sz val="16"/>
      <color indexed="10"/>
      <name val="Calibri"/>
      <family val="2"/>
    </font>
    <font>
      <b/>
      <sz val="14"/>
      <color indexed="8"/>
      <name val="Calibri"/>
      <family val="2"/>
    </font>
    <font>
      <b/>
      <i/>
      <u/>
      <sz val="16"/>
      <color indexed="30"/>
      <name val="Calibri"/>
      <family val="2"/>
    </font>
    <font>
      <b/>
      <i/>
      <u/>
      <sz val="14"/>
      <color indexed="60"/>
      <name val="Calibri"/>
      <family val="2"/>
    </font>
    <font>
      <b/>
      <sz val="1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9"/>
      <color indexed="8"/>
      <name val="Times New Roman"/>
      <family val="1"/>
    </font>
    <font>
      <b/>
      <i/>
      <sz val="16"/>
      <color indexed="30"/>
      <name val="Calibri"/>
      <family val="2"/>
    </font>
    <font>
      <b/>
      <sz val="11"/>
      <color indexed="10"/>
      <name val="Times New Roman"/>
      <family val="1"/>
    </font>
    <font>
      <sz val="9"/>
      <color indexed="8"/>
      <name val="Wingdings"/>
      <charset val="2"/>
    </font>
    <font>
      <b/>
      <u/>
      <sz val="18"/>
      <color indexed="17"/>
      <name val="Calibri"/>
      <family val="2"/>
    </font>
    <font>
      <sz val="18"/>
      <color indexed="8"/>
      <name val="Calibri"/>
      <family val="2"/>
    </font>
    <font>
      <b/>
      <u/>
      <sz val="11"/>
      <color indexed="17"/>
      <name val="Calibri"/>
      <family val="2"/>
    </font>
    <font>
      <b/>
      <u/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2"/>
      <color indexed="56"/>
      <name val="Courier New"/>
      <family val="3"/>
    </font>
    <font>
      <b/>
      <sz val="12"/>
      <color indexed="63"/>
      <name val="Courier New"/>
      <family val="3"/>
    </font>
    <font>
      <sz val="11"/>
      <name val="Times New Roman"/>
      <family val="1"/>
    </font>
    <font>
      <b/>
      <sz val="9"/>
      <name val="Arial"/>
      <family val="2"/>
    </font>
    <font>
      <b/>
      <i/>
      <u/>
      <sz val="9"/>
      <color indexed="30"/>
      <name val="Arial"/>
      <family val="2"/>
    </font>
    <font>
      <b/>
      <sz val="14"/>
      <color indexed="10"/>
      <name val="Times New Roman"/>
      <family val="1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color theme="9" tint="-0.249977111117893"/>
      <name val="Arial"/>
      <family val="2"/>
    </font>
    <font>
      <b/>
      <i/>
      <u/>
      <sz val="9"/>
      <color theme="5" tint="-0.249977111117893"/>
      <name val="Arial"/>
      <family val="2"/>
    </font>
    <font>
      <b/>
      <i/>
      <u/>
      <sz val="9"/>
      <color rgb="FF00B05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5">
    <xf numFmtId="0" fontId="0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/>
    <xf numFmtId="0" fontId="44" fillId="0" borderId="0"/>
    <xf numFmtId="0" fontId="9" fillId="0" borderId="0"/>
  </cellStyleXfs>
  <cellXfs count="225">
    <xf numFmtId="0" fontId="0" fillId="0" borderId="0" xfId="0"/>
    <xf numFmtId="0" fontId="9" fillId="0" borderId="0" xfId="4"/>
    <xf numFmtId="0" fontId="11" fillId="0" borderId="0" xfId="4" applyFont="1"/>
    <xf numFmtId="0" fontId="12" fillId="0" borderId="0" xfId="4" applyFont="1"/>
    <xf numFmtId="0" fontId="13" fillId="0" borderId="0" xfId="4" applyFont="1"/>
    <xf numFmtId="0" fontId="0" fillId="0" borderId="2" xfId="0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14" fillId="0" borderId="0" xfId="4" applyFont="1"/>
    <xf numFmtId="0" fontId="15" fillId="0" borderId="0" xfId="4" applyFont="1"/>
    <xf numFmtId="0" fontId="16" fillId="0" borderId="0" xfId="4" applyFont="1"/>
    <xf numFmtId="0" fontId="17" fillId="0" borderId="0" xfId="4" applyFont="1"/>
    <xf numFmtId="0" fontId="18" fillId="0" borderId="0" xfId="4" applyFont="1"/>
    <xf numFmtId="0" fontId="19" fillId="0" borderId="0" xfId="4" applyFont="1"/>
    <xf numFmtId="0" fontId="20" fillId="0" borderId="0" xfId="4" applyFont="1"/>
    <xf numFmtId="0" fontId="21" fillId="0" borderId="0" xfId="4" applyFont="1"/>
    <xf numFmtId="0" fontId="22" fillId="0" borderId="0" xfId="4" applyFont="1"/>
    <xf numFmtId="0" fontId="23" fillId="0" borderId="0" xfId="1" applyAlignment="1" applyProtection="1"/>
    <xf numFmtId="0" fontId="24" fillId="0" borderId="0" xfId="4" applyFont="1"/>
    <xf numFmtId="49" fontId="0" fillId="0" borderId="0" xfId="0" applyNumberFormat="1"/>
    <xf numFmtId="0" fontId="27" fillId="0" borderId="0" xfId="0" applyFont="1"/>
    <xf numFmtId="0" fontId="29" fillId="0" borderId="0" xfId="0" applyFont="1"/>
    <xf numFmtId="0" fontId="29" fillId="0" borderId="0" xfId="0" applyFont="1" applyAlignment="1">
      <alignment horizontal="right" vertical="center"/>
    </xf>
    <xf numFmtId="0" fontId="25" fillId="0" borderId="0" xfId="0" applyFont="1"/>
    <xf numFmtId="0" fontId="25" fillId="0" borderId="0" xfId="0" applyFont="1" applyAlignment="1">
      <alignment horizontal="left"/>
    </xf>
    <xf numFmtId="0" fontId="25" fillId="0" borderId="0" xfId="0" applyFont="1" applyAlignment="1">
      <alignment horizontal="center"/>
    </xf>
    <xf numFmtId="0" fontId="27" fillId="0" borderId="3" xfId="0" applyFont="1" applyBorder="1"/>
    <xf numFmtId="0" fontId="27" fillId="0" borderId="4" xfId="0" applyFont="1" applyBorder="1"/>
    <xf numFmtId="0" fontId="27" fillId="0" borderId="5" xfId="0" applyFont="1" applyBorder="1"/>
    <xf numFmtId="0" fontId="29" fillId="0" borderId="6" xfId="0" applyFont="1" applyBorder="1"/>
    <xf numFmtId="0" fontId="27" fillId="0" borderId="7" xfId="0" applyFont="1" applyBorder="1"/>
    <xf numFmtId="0" fontId="27" fillId="0" borderId="6" xfId="0" applyFont="1" applyBorder="1"/>
    <xf numFmtId="0" fontId="29" fillId="0" borderId="0" xfId="0" applyFont="1" applyAlignment="1">
      <alignment horizontal="center"/>
    </xf>
    <xf numFmtId="0" fontId="27" fillId="0" borderId="8" xfId="0" applyFont="1" applyBorder="1"/>
    <xf numFmtId="0" fontId="27" fillId="0" borderId="9" xfId="0" applyFont="1" applyBorder="1"/>
    <xf numFmtId="0" fontId="27" fillId="0" borderId="10" xfId="0" applyFont="1" applyBorder="1"/>
    <xf numFmtId="0" fontId="29" fillId="0" borderId="9" xfId="0" applyFont="1" applyBorder="1"/>
    <xf numFmtId="0" fontId="27" fillId="2" borderId="11" xfId="0" applyFont="1" applyFill="1" applyBorder="1"/>
    <xf numFmtId="0" fontId="27" fillId="2" borderId="12" xfId="0" applyFont="1" applyFill="1" applyBorder="1"/>
    <xf numFmtId="0" fontId="27" fillId="2" borderId="13" xfId="0" applyFont="1" applyFill="1" applyBorder="1"/>
    <xf numFmtId="0" fontId="25" fillId="2" borderId="1" xfId="0" applyFont="1" applyFill="1" applyBorder="1" applyAlignment="1">
      <alignment horizontal="center"/>
    </xf>
    <xf numFmtId="0" fontId="27" fillId="2" borderId="1" xfId="0" applyFont="1" applyFill="1" applyBorder="1"/>
    <xf numFmtId="0" fontId="29" fillId="0" borderId="0" xfId="0" applyFont="1" applyAlignment="1">
      <alignment horizontal="right"/>
    </xf>
    <xf numFmtId="0" fontId="27" fillId="0" borderId="0" xfId="0" applyFont="1" applyAlignment="1">
      <alignment horizontal="right"/>
    </xf>
    <xf numFmtId="0" fontId="35" fillId="0" borderId="0" xfId="0" applyFont="1"/>
    <xf numFmtId="0" fontId="27" fillId="0" borderId="1" xfId="0" applyFont="1" applyBorder="1" applyAlignment="1">
      <alignment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4" xfId="0" applyBorder="1" applyAlignment="1">
      <alignment horizontal="center"/>
    </xf>
    <xf numFmtId="0" fontId="7" fillId="0" borderId="0" xfId="0" applyFont="1" applyAlignment="1">
      <alignment horizontal="center"/>
    </xf>
    <xf numFmtId="0" fontId="7" fillId="3" borderId="15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17" xfId="0" applyBorder="1" applyAlignment="1">
      <alignment horizontal="center"/>
    </xf>
    <xf numFmtId="0" fontId="2" fillId="5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37" fillId="0" borderId="0" xfId="4" applyFont="1"/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63" fillId="0" borderId="0" xfId="0" applyFont="1" applyAlignment="1">
      <alignment horizontal="center"/>
    </xf>
    <xf numFmtId="6" fontId="64" fillId="0" borderId="0" xfId="0" applyNumberFormat="1" applyFont="1" applyAlignment="1">
      <alignment horizontal="center"/>
    </xf>
    <xf numFmtId="0" fontId="65" fillId="0" borderId="0" xfId="0" applyFont="1" applyAlignment="1">
      <alignment horizontal="center"/>
    </xf>
    <xf numFmtId="0" fontId="66" fillId="0" borderId="0" xfId="0" applyFont="1" applyAlignment="1">
      <alignment horizontal="left"/>
    </xf>
    <xf numFmtId="0" fontId="67" fillId="0" borderId="0" xfId="0" applyFont="1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2" fillId="0" borderId="0" xfId="0" applyFont="1" applyAlignment="1" applyProtection="1">
      <alignment horizontal="center"/>
      <protection locked="0"/>
    </xf>
    <xf numFmtId="49" fontId="23" fillId="0" borderId="0" xfId="1" applyNumberFormat="1" applyAlignment="1" applyProtection="1"/>
    <xf numFmtId="0" fontId="0" fillId="2" borderId="2" xfId="0" applyFill="1" applyBorder="1" applyAlignment="1">
      <alignment horizontal="center" wrapText="1"/>
    </xf>
    <xf numFmtId="0" fontId="60" fillId="2" borderId="16" xfId="0" applyFont="1" applyFill="1" applyBorder="1" applyAlignment="1">
      <alignment horizontal="center" wrapText="1"/>
    </xf>
    <xf numFmtId="0" fontId="64" fillId="0" borderId="14" xfId="0" applyFont="1" applyBorder="1" applyAlignment="1">
      <alignment horizontal="center"/>
    </xf>
    <xf numFmtId="0" fontId="40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0" fontId="42" fillId="0" borderId="14" xfId="0" applyFont="1" applyBorder="1" applyAlignment="1">
      <alignment horizontal="center"/>
    </xf>
    <xf numFmtId="0" fontId="43" fillId="0" borderId="18" xfId="0" applyFont="1" applyBorder="1" applyAlignment="1">
      <alignment horizontal="left"/>
    </xf>
    <xf numFmtId="0" fontId="43" fillId="0" borderId="18" xfId="0" applyFont="1" applyBorder="1" applyAlignment="1">
      <alignment horizontal="center"/>
    </xf>
    <xf numFmtId="0" fontId="43" fillId="0" borderId="18" xfId="0" quotePrefix="1" applyFont="1" applyBorder="1" applyAlignment="1">
      <alignment horizontal="center"/>
    </xf>
    <xf numFmtId="0" fontId="45" fillId="0" borderId="0" xfId="0" applyFont="1" applyAlignment="1">
      <alignment vertical="center"/>
    </xf>
    <xf numFmtId="15" fontId="47" fillId="0" borderId="0" xfId="0" applyNumberFormat="1" applyFont="1" applyAlignment="1">
      <alignment horizontal="right"/>
    </xf>
    <xf numFmtId="0" fontId="48" fillId="0" borderId="0" xfId="0" applyFont="1" applyAlignment="1">
      <alignment vertical="center"/>
    </xf>
    <xf numFmtId="0" fontId="61" fillId="0" borderId="0" xfId="2" applyAlignment="1" applyProtection="1">
      <alignment vertical="center"/>
    </xf>
    <xf numFmtId="0" fontId="49" fillId="0" borderId="0" xfId="0" applyFont="1" applyAlignment="1">
      <alignment horizontal="centerContinuous"/>
    </xf>
    <xf numFmtId="0" fontId="50" fillId="0" borderId="0" xfId="0" applyFont="1" applyAlignment="1">
      <alignment horizontal="centerContinuous"/>
    </xf>
    <xf numFmtId="0" fontId="51" fillId="0" borderId="0" xfId="0" applyFont="1"/>
    <xf numFmtId="0" fontId="0" fillId="0" borderId="0" xfId="0" applyAlignment="1">
      <alignment horizontal="centerContinuous"/>
    </xf>
    <xf numFmtId="0" fontId="0" fillId="0" borderId="0" xfId="0" applyAlignment="1">
      <alignment vertical="center"/>
    </xf>
    <xf numFmtId="0" fontId="39" fillId="0" borderId="0" xfId="0" applyFont="1" applyAlignment="1">
      <alignment horizontal="center" vertical="center"/>
    </xf>
    <xf numFmtId="0" fontId="7" fillId="6" borderId="14" xfId="0" applyFont="1" applyFill="1" applyBorder="1" applyAlignment="1">
      <alignment horizontal="center" vertical="center"/>
    </xf>
    <xf numFmtId="0" fontId="52" fillId="6" borderId="14" xfId="0" applyFont="1" applyFill="1" applyBorder="1" applyAlignment="1">
      <alignment horizontal="center" vertical="center" wrapText="1"/>
    </xf>
    <xf numFmtId="0" fontId="52" fillId="0" borderId="0" xfId="0" applyFont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/>
    </xf>
    <xf numFmtId="0" fontId="53" fillId="2" borderId="14" xfId="0" applyFont="1" applyFill="1" applyBorder="1" applyAlignment="1">
      <alignment horizontal="center" vertical="center" wrapText="1"/>
    </xf>
    <xf numFmtId="0" fontId="54" fillId="0" borderId="19" xfId="0" applyFont="1" applyBorder="1" applyAlignment="1">
      <alignment horizontal="center" vertical="center"/>
    </xf>
    <xf numFmtId="0" fontId="55" fillId="0" borderId="2" xfId="0" applyFont="1" applyBorder="1" applyAlignment="1" applyProtection="1">
      <alignment horizontal="center" vertical="center"/>
      <protection locked="0"/>
    </xf>
    <xf numFmtId="0" fontId="55" fillId="0" borderId="0" xfId="0" applyFont="1" applyAlignment="1" applyProtection="1">
      <alignment horizontal="center" vertical="center"/>
      <protection locked="0"/>
    </xf>
    <xf numFmtId="0" fontId="62" fillId="0" borderId="0" xfId="0" applyFont="1" applyAlignment="1" applyProtection="1">
      <alignment horizontal="center"/>
      <protection locked="0"/>
    </xf>
    <xf numFmtId="0" fontId="0" fillId="0" borderId="19" xfId="0" applyBorder="1" applyProtection="1">
      <protection locked="0"/>
    </xf>
    <xf numFmtId="0" fontId="0" fillId="0" borderId="0" xfId="0" applyProtection="1">
      <protection locked="0"/>
    </xf>
    <xf numFmtId="0" fontId="0" fillId="0" borderId="19" xfId="0" applyBorder="1" applyAlignment="1" applyProtection="1">
      <alignment vertic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0" xfId="0" applyProtection="1">
      <protection hidden="1"/>
    </xf>
    <xf numFmtId="0" fontId="68" fillId="0" borderId="0" xfId="0" applyFont="1" applyProtection="1">
      <protection hidden="1"/>
    </xf>
    <xf numFmtId="0" fontId="0" fillId="0" borderId="14" xfId="0" applyBorder="1" applyProtection="1">
      <protection hidden="1"/>
    </xf>
    <xf numFmtId="0" fontId="54" fillId="0" borderId="2" xfId="0" applyFont="1" applyBorder="1" applyAlignment="1" applyProtection="1">
      <alignment horizontal="center" vertical="center"/>
      <protection hidden="1"/>
    </xf>
    <xf numFmtId="0" fontId="43" fillId="0" borderId="2" xfId="0" applyFont="1" applyBorder="1" applyAlignment="1" applyProtection="1">
      <alignment horizontal="left"/>
      <protection hidden="1"/>
    </xf>
    <xf numFmtId="0" fontId="0" fillId="0" borderId="20" xfId="0" applyBorder="1" applyAlignment="1" applyProtection="1">
      <alignment horizontal="center"/>
      <protection hidden="1"/>
    </xf>
    <xf numFmtId="0" fontId="36" fillId="0" borderId="33" xfId="0" applyFont="1" applyBorder="1" applyAlignment="1" applyProtection="1">
      <alignment horizontal="center"/>
      <protection locked="0"/>
    </xf>
    <xf numFmtId="0" fontId="69" fillId="0" borderId="0" xfId="0" applyFont="1" applyProtection="1">
      <protection hidden="1"/>
    </xf>
    <xf numFmtId="0" fontId="70" fillId="0" borderId="0" xfId="0" applyFont="1" applyProtection="1">
      <protection hidden="1"/>
    </xf>
    <xf numFmtId="0" fontId="43" fillId="0" borderId="21" xfId="0" applyFont="1" applyBorder="1" applyAlignment="1">
      <alignment horizontal="left"/>
    </xf>
    <xf numFmtId="0" fontId="42" fillId="0" borderId="14" xfId="0" applyFont="1" applyBorder="1"/>
    <xf numFmtId="0" fontId="43" fillId="0" borderId="21" xfId="0" applyFont="1" applyBorder="1"/>
    <xf numFmtId="0" fontId="43" fillId="0" borderId="18" xfId="0" applyFont="1" applyBorder="1"/>
    <xf numFmtId="15" fontId="56" fillId="0" borderId="0" xfId="0" applyNumberFormat="1" applyFont="1" applyAlignment="1">
      <alignment horizontal="right"/>
    </xf>
    <xf numFmtId="0" fontId="71" fillId="0" borderId="0" xfId="0" applyFont="1" applyAlignment="1">
      <alignment horizontal="left"/>
    </xf>
    <xf numFmtId="0" fontId="57" fillId="0" borderId="14" xfId="0" applyFont="1" applyBorder="1" applyAlignment="1">
      <alignment horizontal="left"/>
    </xf>
    <xf numFmtId="0" fontId="71" fillId="0" borderId="0" xfId="0" applyFont="1"/>
    <xf numFmtId="0" fontId="57" fillId="0" borderId="14" xfId="0" applyFont="1" applyBorder="1"/>
    <xf numFmtId="0" fontId="72" fillId="0" borderId="0" xfId="0" applyFont="1" applyAlignment="1">
      <alignment horizontal="left"/>
    </xf>
    <xf numFmtId="0" fontId="73" fillId="0" borderId="0" xfId="0" applyFont="1" applyAlignment="1">
      <alignment horizontal="left"/>
    </xf>
    <xf numFmtId="0" fontId="58" fillId="0" borderId="0" xfId="0" applyFont="1" applyAlignment="1">
      <alignment horizontal="left"/>
    </xf>
    <xf numFmtId="0" fontId="74" fillId="0" borderId="0" xfId="0" applyFont="1" applyAlignment="1">
      <alignment horizontal="left"/>
    </xf>
    <xf numFmtId="0" fontId="71" fillId="0" borderId="0" xfId="0" applyFont="1" applyAlignment="1">
      <alignment horizontal="right"/>
    </xf>
    <xf numFmtId="15" fontId="59" fillId="0" borderId="0" xfId="0" applyNumberFormat="1" applyFont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21" xfId="0" applyFont="1" applyBorder="1"/>
    <xf numFmtId="0" fontId="9" fillId="0" borderId="18" xfId="0" quotePrefix="1" applyFont="1" applyBorder="1" applyAlignment="1">
      <alignment horizontal="center"/>
    </xf>
    <xf numFmtId="0" fontId="9" fillId="0" borderId="18" xfId="0" applyFont="1" applyBorder="1"/>
    <xf numFmtId="0" fontId="9" fillId="0" borderId="18" xfId="0" applyFont="1" applyBorder="1" applyAlignment="1">
      <alignment horizontal="center"/>
    </xf>
    <xf numFmtId="0" fontId="75" fillId="0" borderId="18" xfId="0" applyFont="1" applyBorder="1"/>
    <xf numFmtId="0" fontId="75" fillId="0" borderId="18" xfId="0" applyFont="1" applyBorder="1" applyAlignment="1">
      <alignment horizontal="center"/>
    </xf>
    <xf numFmtId="16" fontId="9" fillId="0" borderId="18" xfId="0" applyNumberFormat="1" applyFont="1" applyBorder="1"/>
    <xf numFmtId="0" fontId="9" fillId="0" borderId="18" xfId="0" applyFont="1" applyBorder="1" applyAlignment="1">
      <alignment horizontal="left"/>
    </xf>
    <xf numFmtId="0" fontId="75" fillId="0" borderId="21" xfId="0" applyFont="1" applyBorder="1"/>
    <xf numFmtId="0" fontId="9" fillId="0" borderId="21" xfId="0" applyFont="1" applyBorder="1" applyAlignment="1">
      <alignment horizontal="left"/>
    </xf>
    <xf numFmtId="0" fontId="75" fillId="0" borderId="18" xfId="0" applyFont="1" applyBorder="1" applyAlignment="1">
      <alignment horizontal="left"/>
    </xf>
    <xf numFmtId="0" fontId="75" fillId="0" borderId="21" xfId="0" applyFont="1" applyBorder="1" applyAlignment="1">
      <alignment horizontal="left"/>
    </xf>
    <xf numFmtId="0" fontId="9" fillId="0" borderId="18" xfId="0" applyFont="1" applyBorder="1" applyAlignment="1">
      <alignment horizontal="center" vertical="center"/>
    </xf>
    <xf numFmtId="0" fontId="9" fillId="0" borderId="18" xfId="0" applyFont="1" applyBorder="1" applyAlignment="1">
      <alignment horizontal="left" vertical="center"/>
    </xf>
    <xf numFmtId="0" fontId="9" fillId="0" borderId="18" xfId="3" applyFont="1" applyBorder="1" applyAlignment="1">
      <alignment horizontal="left" wrapText="1"/>
    </xf>
    <xf numFmtId="0" fontId="0" fillId="0" borderId="2" xfId="0" applyBorder="1"/>
    <xf numFmtId="0" fontId="9" fillId="0" borderId="21" xfId="0" quotePrefix="1" applyFont="1" applyBorder="1" applyAlignment="1">
      <alignment horizontal="center"/>
    </xf>
    <xf numFmtId="0" fontId="0" fillId="0" borderId="16" xfId="0" applyBorder="1" applyAlignment="1" applyProtection="1">
      <alignment horizontal="center"/>
      <protection locked="0"/>
    </xf>
    <xf numFmtId="0" fontId="0" fillId="0" borderId="28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/>
      <protection locked="0"/>
    </xf>
    <xf numFmtId="14" fontId="71" fillId="0" borderId="0" xfId="0" applyNumberFormat="1" applyFont="1" applyAlignment="1">
      <alignment horizontal="center"/>
    </xf>
    <xf numFmtId="0" fontId="46" fillId="0" borderId="0" xfId="0" applyFont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62" fillId="0" borderId="22" xfId="0" applyFont="1" applyBorder="1" applyAlignment="1" applyProtection="1">
      <alignment horizontal="center"/>
      <protection locked="0"/>
    </xf>
    <xf numFmtId="0" fontId="62" fillId="0" borderId="23" xfId="0" applyFont="1" applyBorder="1" applyAlignment="1" applyProtection="1">
      <alignment horizontal="center"/>
      <protection locked="0"/>
    </xf>
    <xf numFmtId="0" fontId="62" fillId="0" borderId="24" xfId="0" applyFont="1" applyBorder="1" applyAlignment="1" applyProtection="1">
      <alignment horizontal="center"/>
      <protection locked="0"/>
    </xf>
    <xf numFmtId="0" fontId="62" fillId="0" borderId="22" xfId="0" applyFont="1" applyBorder="1" applyAlignment="1" applyProtection="1">
      <alignment horizontal="center" vertical="center"/>
      <protection locked="0"/>
    </xf>
    <xf numFmtId="0" fontId="62" fillId="0" borderId="23" xfId="0" applyFont="1" applyBorder="1" applyAlignment="1" applyProtection="1">
      <alignment horizontal="center" vertical="center"/>
      <protection locked="0"/>
    </xf>
    <xf numFmtId="0" fontId="62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1" fontId="0" fillId="0" borderId="0" xfId="0" applyNumberFormat="1" applyAlignment="1">
      <alignment horizontal="center"/>
    </xf>
    <xf numFmtId="0" fontId="3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62" fillId="0" borderId="34" xfId="0" applyFont="1" applyBorder="1" applyAlignment="1" applyProtection="1">
      <alignment horizontal="center"/>
      <protection locked="0"/>
    </xf>
    <xf numFmtId="0" fontId="62" fillId="0" borderId="35" xfId="0" applyFont="1" applyBorder="1" applyAlignment="1" applyProtection="1">
      <alignment horizontal="center"/>
      <protection locked="0"/>
    </xf>
    <xf numFmtId="0" fontId="62" fillId="0" borderId="36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28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64" fillId="0" borderId="22" xfId="0" applyFont="1" applyBorder="1" applyAlignment="1">
      <alignment horizontal="center"/>
    </xf>
    <xf numFmtId="0" fontId="64" fillId="0" borderId="23" xfId="0" applyFont="1" applyBorder="1" applyAlignment="1">
      <alignment horizontal="center"/>
    </xf>
    <xf numFmtId="0" fontId="64" fillId="0" borderId="24" xfId="0" applyFont="1" applyBorder="1" applyAlignment="1">
      <alignment horizontal="center"/>
    </xf>
    <xf numFmtId="0" fontId="7" fillId="4" borderId="16" xfId="0" applyFont="1" applyFill="1" applyBorder="1" applyAlignment="1">
      <alignment horizontal="center"/>
    </xf>
    <xf numFmtId="0" fontId="7" fillId="4" borderId="28" xfId="0" applyFont="1" applyFill="1" applyBorder="1" applyAlignment="1">
      <alignment horizontal="center"/>
    </xf>
    <xf numFmtId="0" fontId="7" fillId="4" borderId="20" xfId="0" applyFont="1" applyFill="1" applyBorder="1" applyAlignment="1">
      <alignment horizontal="center"/>
    </xf>
    <xf numFmtId="0" fontId="0" fillId="0" borderId="25" xfId="0" applyBorder="1" applyAlignment="1" applyProtection="1">
      <alignment horizontal="center"/>
      <protection locked="0"/>
    </xf>
    <xf numFmtId="0" fontId="0" fillId="0" borderId="26" xfId="0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0" fontId="7" fillId="5" borderId="16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5" borderId="20" xfId="0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7" fillId="2" borderId="16" xfId="0" applyFont="1" applyFill="1" applyBorder="1" applyAlignment="1">
      <alignment horizontal="center"/>
    </xf>
    <xf numFmtId="0" fontId="7" fillId="2" borderId="28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6" fillId="0" borderId="25" xfId="0" applyFont="1" applyBorder="1" applyAlignment="1" applyProtection="1">
      <alignment horizontal="center"/>
      <protection locked="0"/>
    </xf>
    <xf numFmtId="0" fontId="76" fillId="0" borderId="26" xfId="0" applyFont="1" applyBorder="1" applyAlignment="1" applyProtection="1">
      <alignment horizontal="center"/>
      <protection locked="0"/>
    </xf>
    <xf numFmtId="0" fontId="76" fillId="0" borderId="27" xfId="0" applyFont="1" applyBorder="1" applyAlignment="1" applyProtection="1">
      <alignment horizontal="center"/>
      <protection locked="0"/>
    </xf>
    <xf numFmtId="0" fontId="7" fillId="6" borderId="16" xfId="0" applyFont="1" applyFill="1" applyBorder="1" applyAlignment="1">
      <alignment horizontal="center"/>
    </xf>
    <xf numFmtId="0" fontId="7" fillId="6" borderId="28" xfId="0" applyFont="1" applyFill="1" applyBorder="1" applyAlignment="1">
      <alignment horizontal="center"/>
    </xf>
    <xf numFmtId="0" fontId="7" fillId="6" borderId="20" xfId="0" applyFont="1" applyFill="1" applyBorder="1" applyAlignment="1">
      <alignment horizontal="center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/>
      <protection locked="0"/>
    </xf>
    <xf numFmtId="0" fontId="76" fillId="0" borderId="16" xfId="0" applyFont="1" applyBorder="1" applyAlignment="1" applyProtection="1">
      <alignment horizontal="center" vertical="center"/>
      <protection locked="0"/>
    </xf>
    <xf numFmtId="0" fontId="76" fillId="0" borderId="28" xfId="0" applyFont="1" applyBorder="1" applyAlignment="1" applyProtection="1">
      <alignment horizontal="center" vertical="center"/>
      <protection locked="0"/>
    </xf>
    <xf numFmtId="0" fontId="76" fillId="0" borderId="20" xfId="0" applyFont="1" applyBorder="1" applyAlignment="1" applyProtection="1">
      <alignment horizontal="center" vertical="center"/>
      <protection locked="0"/>
    </xf>
    <xf numFmtId="0" fontId="0" fillId="0" borderId="32" xfId="0" applyBorder="1" applyAlignment="1">
      <alignment horizontal="center" vertical="center"/>
    </xf>
    <xf numFmtId="0" fontId="3" fillId="6" borderId="0" xfId="0" applyFont="1" applyFill="1" applyAlignment="1">
      <alignment horizontal="center"/>
    </xf>
    <xf numFmtId="0" fontId="29" fillId="0" borderId="0" xfId="0" applyFont="1" applyAlignment="1">
      <alignment horizontal="center" vertical="center" wrapText="1"/>
    </xf>
    <xf numFmtId="0" fontId="29" fillId="0" borderId="6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9" fillId="0" borderId="7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29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 vertical="center"/>
    </xf>
  </cellXfs>
  <cellStyles count="5">
    <cellStyle name="Lien hypertexte" xfId="1" builtinId="8"/>
    <cellStyle name="Lien hypertexte 2" xfId="2" xr:uid="{E1D79C99-3D8A-422A-AAFA-536D23558570}"/>
    <cellStyle name="Normal" xfId="0" builtinId="0"/>
    <cellStyle name="Normal_Feuil1" xfId="3" xr:uid="{F7164880-5371-49BF-A130-D2C0F9025B1A}"/>
    <cellStyle name="Normal_Grille de Résultats Carabine 10m Hiver" xfId="4" xr:uid="{D7CB0FC3-75F0-431F-B363-59CF8B070A9C}"/>
  </cellStyles>
  <dxfs count="8">
    <dxf>
      <font>
        <color rgb="FF92D050"/>
      </font>
    </dxf>
    <dxf>
      <font>
        <color rgb="FF00B050"/>
      </font>
    </dxf>
    <dxf>
      <font>
        <color rgb="FFFF0000"/>
      </font>
    </dxf>
    <dxf>
      <font>
        <color theme="6" tint="-0.499984740745262"/>
      </font>
    </dxf>
    <dxf>
      <font>
        <color rgb="FFFF0000"/>
      </font>
    </dxf>
    <dxf>
      <font>
        <color rgb="FFFF0000"/>
      </font>
    </dxf>
    <dxf>
      <font>
        <color rgb="FF92D050"/>
      </font>
    </dxf>
    <dxf>
      <font>
        <color rgb="FF00206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428625</xdr:colOff>
      <xdr:row>7</xdr:row>
      <xdr:rowOff>19050</xdr:rowOff>
    </xdr:from>
    <xdr:to>
      <xdr:col>14</xdr:col>
      <xdr:colOff>57150</xdr:colOff>
      <xdr:row>9</xdr:row>
      <xdr:rowOff>9525</xdr:rowOff>
    </xdr:to>
    <xdr:sp macro="[0]!Tri_Indiv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48E9F2E6-E6AB-2CEF-469A-096A0A837042}"/>
            </a:ext>
          </a:extLst>
        </xdr:cNvPr>
        <xdr:cNvSpPr/>
      </xdr:nvSpPr>
      <xdr:spPr>
        <a:xfrm>
          <a:off x="10525125" y="1571625"/>
          <a:ext cx="1209675" cy="371475"/>
        </a:xfrm>
        <a:prstGeom prst="round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TRI INDIVIDUELS</a:t>
          </a:r>
        </a:p>
      </xdr:txBody>
    </xdr:sp>
    <xdr:clientData/>
  </xdr:twoCellAnchor>
  <xdr:twoCellAnchor>
    <xdr:from>
      <xdr:col>12</xdr:col>
      <xdr:colOff>447675</xdr:colOff>
      <xdr:row>10</xdr:row>
      <xdr:rowOff>66675</xdr:rowOff>
    </xdr:from>
    <xdr:to>
      <xdr:col>14</xdr:col>
      <xdr:colOff>76200</xdr:colOff>
      <xdr:row>12</xdr:row>
      <xdr:rowOff>57150</xdr:rowOff>
    </xdr:to>
    <xdr:sp macro="[0]!Tri_Equipes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FD7336CF-BDBC-D43C-F398-79E7EF10D835}"/>
            </a:ext>
          </a:extLst>
        </xdr:cNvPr>
        <xdr:cNvSpPr/>
      </xdr:nvSpPr>
      <xdr:spPr>
        <a:xfrm>
          <a:off x="10544175" y="2190750"/>
          <a:ext cx="1209675" cy="371475"/>
        </a:xfrm>
        <a:prstGeom prst="round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TRI Equipes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167640</xdr:colOff>
      <xdr:row>0</xdr:row>
      <xdr:rowOff>15240</xdr:rowOff>
    </xdr:from>
    <xdr:to>
      <xdr:col>9</xdr:col>
      <xdr:colOff>365760</xdr:colOff>
      <xdr:row>2</xdr:row>
      <xdr:rowOff>114300</xdr:rowOff>
    </xdr:to>
    <xdr:pic>
      <xdr:nvPicPr>
        <xdr:cNvPr id="7552" name="Picture 4">
          <a:extLst>
            <a:ext uri="{FF2B5EF4-FFF2-40B4-BE49-F238E27FC236}">
              <a16:creationId xmlns:a16="http://schemas.microsoft.com/office/drawing/2014/main" id="{796FA950-D7AD-344E-D1C6-2009DF85D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15240"/>
          <a:ext cx="1783080" cy="464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685800</xdr:colOff>
      <xdr:row>10</xdr:row>
      <xdr:rowOff>0</xdr:rowOff>
    </xdr:from>
    <xdr:to>
      <xdr:col>2</xdr:col>
      <xdr:colOff>792480</xdr:colOff>
      <xdr:row>13</xdr:row>
      <xdr:rowOff>0</xdr:rowOff>
    </xdr:to>
    <xdr:sp macro="" textlink="">
      <xdr:nvSpPr>
        <xdr:cNvPr id="52725" name="AutoShape 2">
          <a:extLst>
            <a:ext uri="{FF2B5EF4-FFF2-40B4-BE49-F238E27FC236}">
              <a16:creationId xmlns:a16="http://schemas.microsoft.com/office/drawing/2014/main" id="{9C46C18A-9874-BD25-7875-3D5A3602C01D}"/>
            </a:ext>
          </a:extLst>
        </xdr:cNvPr>
        <xdr:cNvSpPr>
          <a:spLocks/>
        </xdr:cNvSpPr>
      </xdr:nvSpPr>
      <xdr:spPr bwMode="auto">
        <a:xfrm>
          <a:off x="1600200" y="1981200"/>
          <a:ext cx="106680" cy="457200"/>
        </a:xfrm>
        <a:prstGeom prst="rightBrace">
          <a:avLst>
            <a:gd name="adj1" fmla="val 35714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106680</xdr:colOff>
      <xdr:row>36</xdr:row>
      <xdr:rowOff>137160</xdr:rowOff>
    </xdr:from>
    <xdr:to>
      <xdr:col>5</xdr:col>
      <xdr:colOff>266700</xdr:colOff>
      <xdr:row>36</xdr:row>
      <xdr:rowOff>137160</xdr:rowOff>
    </xdr:to>
    <xdr:sp macro="" textlink="">
      <xdr:nvSpPr>
        <xdr:cNvPr id="52726" name="Line 4">
          <a:extLst>
            <a:ext uri="{FF2B5EF4-FFF2-40B4-BE49-F238E27FC236}">
              <a16:creationId xmlns:a16="http://schemas.microsoft.com/office/drawing/2014/main" id="{6A8ECCD3-89D6-881D-58D9-14A5F03EC76C}"/>
            </a:ext>
          </a:extLst>
        </xdr:cNvPr>
        <xdr:cNvSpPr>
          <a:spLocks noChangeShapeType="1"/>
        </xdr:cNvSpPr>
      </xdr:nvSpPr>
      <xdr:spPr bwMode="auto">
        <a:xfrm>
          <a:off x="4381500" y="6035040"/>
          <a:ext cx="1600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stealth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106680</xdr:colOff>
      <xdr:row>34</xdr:row>
      <xdr:rowOff>137160</xdr:rowOff>
    </xdr:from>
    <xdr:to>
      <xdr:col>5</xdr:col>
      <xdr:colOff>266700</xdr:colOff>
      <xdr:row>34</xdr:row>
      <xdr:rowOff>137160</xdr:rowOff>
    </xdr:to>
    <xdr:sp macro="" textlink="">
      <xdr:nvSpPr>
        <xdr:cNvPr id="52727" name="Line 5">
          <a:extLst>
            <a:ext uri="{FF2B5EF4-FFF2-40B4-BE49-F238E27FC236}">
              <a16:creationId xmlns:a16="http://schemas.microsoft.com/office/drawing/2014/main" id="{582D0952-59D0-8767-0307-146F8ABD2A0C}"/>
            </a:ext>
          </a:extLst>
        </xdr:cNvPr>
        <xdr:cNvSpPr>
          <a:spLocks noChangeShapeType="1"/>
        </xdr:cNvSpPr>
      </xdr:nvSpPr>
      <xdr:spPr bwMode="auto">
        <a:xfrm>
          <a:off x="4381500" y="5623560"/>
          <a:ext cx="1600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stealth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106680</xdr:colOff>
      <xdr:row>38</xdr:row>
      <xdr:rowOff>137160</xdr:rowOff>
    </xdr:from>
    <xdr:to>
      <xdr:col>5</xdr:col>
      <xdr:colOff>266700</xdr:colOff>
      <xdr:row>38</xdr:row>
      <xdr:rowOff>137160</xdr:rowOff>
    </xdr:to>
    <xdr:sp macro="" textlink="">
      <xdr:nvSpPr>
        <xdr:cNvPr id="52728" name="Line 6">
          <a:extLst>
            <a:ext uri="{FF2B5EF4-FFF2-40B4-BE49-F238E27FC236}">
              <a16:creationId xmlns:a16="http://schemas.microsoft.com/office/drawing/2014/main" id="{185836DA-CA6A-515F-EF63-C477F16D44E7}"/>
            </a:ext>
          </a:extLst>
        </xdr:cNvPr>
        <xdr:cNvSpPr>
          <a:spLocks noChangeShapeType="1"/>
        </xdr:cNvSpPr>
      </xdr:nvSpPr>
      <xdr:spPr bwMode="auto">
        <a:xfrm>
          <a:off x="4381500" y="6446520"/>
          <a:ext cx="1600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stealth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106680</xdr:colOff>
      <xdr:row>42</xdr:row>
      <xdr:rowOff>137160</xdr:rowOff>
    </xdr:from>
    <xdr:to>
      <xdr:col>5</xdr:col>
      <xdr:colOff>266700</xdr:colOff>
      <xdr:row>42</xdr:row>
      <xdr:rowOff>137160</xdr:rowOff>
    </xdr:to>
    <xdr:sp macro="" textlink="">
      <xdr:nvSpPr>
        <xdr:cNvPr id="52729" name="Line 7">
          <a:extLst>
            <a:ext uri="{FF2B5EF4-FFF2-40B4-BE49-F238E27FC236}">
              <a16:creationId xmlns:a16="http://schemas.microsoft.com/office/drawing/2014/main" id="{E34F3464-9CBC-DB2B-340E-6F29DE134EC4}"/>
            </a:ext>
          </a:extLst>
        </xdr:cNvPr>
        <xdr:cNvSpPr>
          <a:spLocks noChangeShapeType="1"/>
        </xdr:cNvSpPr>
      </xdr:nvSpPr>
      <xdr:spPr bwMode="auto">
        <a:xfrm>
          <a:off x="4381500" y="7155180"/>
          <a:ext cx="1600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stealth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106680</xdr:colOff>
      <xdr:row>44</xdr:row>
      <xdr:rowOff>137160</xdr:rowOff>
    </xdr:from>
    <xdr:to>
      <xdr:col>5</xdr:col>
      <xdr:colOff>266700</xdr:colOff>
      <xdr:row>44</xdr:row>
      <xdr:rowOff>137160</xdr:rowOff>
    </xdr:to>
    <xdr:sp macro="" textlink="">
      <xdr:nvSpPr>
        <xdr:cNvPr id="52730" name="Line 8">
          <a:extLst>
            <a:ext uri="{FF2B5EF4-FFF2-40B4-BE49-F238E27FC236}">
              <a16:creationId xmlns:a16="http://schemas.microsoft.com/office/drawing/2014/main" id="{B04DC944-62D2-9120-91A4-C74F8E01FC48}"/>
            </a:ext>
          </a:extLst>
        </xdr:cNvPr>
        <xdr:cNvSpPr>
          <a:spLocks noChangeShapeType="1"/>
        </xdr:cNvSpPr>
      </xdr:nvSpPr>
      <xdr:spPr bwMode="auto">
        <a:xfrm>
          <a:off x="4381500" y="7566660"/>
          <a:ext cx="1600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stealth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106680</xdr:colOff>
      <xdr:row>46</xdr:row>
      <xdr:rowOff>137160</xdr:rowOff>
    </xdr:from>
    <xdr:to>
      <xdr:col>5</xdr:col>
      <xdr:colOff>266700</xdr:colOff>
      <xdr:row>46</xdr:row>
      <xdr:rowOff>137160</xdr:rowOff>
    </xdr:to>
    <xdr:sp macro="" textlink="">
      <xdr:nvSpPr>
        <xdr:cNvPr id="52731" name="Line 9">
          <a:extLst>
            <a:ext uri="{FF2B5EF4-FFF2-40B4-BE49-F238E27FC236}">
              <a16:creationId xmlns:a16="http://schemas.microsoft.com/office/drawing/2014/main" id="{BCCAF59E-FF4B-6545-00DD-39363CA2BB95}"/>
            </a:ext>
          </a:extLst>
        </xdr:cNvPr>
        <xdr:cNvSpPr>
          <a:spLocks noChangeShapeType="1"/>
        </xdr:cNvSpPr>
      </xdr:nvSpPr>
      <xdr:spPr bwMode="auto">
        <a:xfrm>
          <a:off x="4381500" y="7978140"/>
          <a:ext cx="1600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stealth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335280</xdr:colOff>
      <xdr:row>3</xdr:row>
      <xdr:rowOff>68580</xdr:rowOff>
    </xdr:from>
    <xdr:to>
      <xdr:col>6</xdr:col>
      <xdr:colOff>358140</xdr:colOff>
      <xdr:row>7</xdr:row>
      <xdr:rowOff>30480</xdr:rowOff>
    </xdr:to>
    <xdr:sp macro="" textlink="">
      <xdr:nvSpPr>
        <xdr:cNvPr id="52732" name="AutoShape 11">
          <a:extLst>
            <a:ext uri="{FF2B5EF4-FFF2-40B4-BE49-F238E27FC236}">
              <a16:creationId xmlns:a16="http://schemas.microsoft.com/office/drawing/2014/main" id="{50EEDA4E-8D22-4E11-A771-C2BEE9447CF9}"/>
            </a:ext>
          </a:extLst>
        </xdr:cNvPr>
        <xdr:cNvSpPr>
          <a:spLocks noChangeArrowheads="1"/>
        </xdr:cNvSpPr>
      </xdr:nvSpPr>
      <xdr:spPr bwMode="auto">
        <a:xfrm>
          <a:off x="1249680" y="571500"/>
          <a:ext cx="3840480" cy="937260"/>
        </a:xfrm>
        <a:prstGeom prst="flowChartAlternateProcess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175260</xdr:colOff>
      <xdr:row>0</xdr:row>
      <xdr:rowOff>91440</xdr:rowOff>
    </xdr:from>
    <xdr:to>
      <xdr:col>2</xdr:col>
      <xdr:colOff>381000</xdr:colOff>
      <xdr:row>3</xdr:row>
      <xdr:rowOff>121920</xdr:rowOff>
    </xdr:to>
    <xdr:grpSp>
      <xdr:nvGrpSpPr>
        <xdr:cNvPr id="52733" name="Group 11">
          <a:extLst>
            <a:ext uri="{FF2B5EF4-FFF2-40B4-BE49-F238E27FC236}">
              <a16:creationId xmlns:a16="http://schemas.microsoft.com/office/drawing/2014/main" id="{1DE7E742-F542-A5C0-48C5-E9DD3562EEF5}"/>
            </a:ext>
          </a:extLst>
        </xdr:cNvPr>
        <xdr:cNvGrpSpPr>
          <a:grpSpLocks noChangeAspect="1"/>
        </xdr:cNvGrpSpPr>
      </xdr:nvGrpSpPr>
      <xdr:grpSpPr bwMode="auto">
        <a:xfrm>
          <a:off x="175260" y="91440"/>
          <a:ext cx="1101090" cy="516255"/>
          <a:chOff x="23" y="12"/>
          <a:chExt cx="120" cy="55"/>
        </a:xfrm>
      </xdr:grpSpPr>
      <xdr:sp macro="" textlink="">
        <xdr:nvSpPr>
          <xdr:cNvPr id="52734" name="AutoShape 10">
            <a:extLst>
              <a:ext uri="{FF2B5EF4-FFF2-40B4-BE49-F238E27FC236}">
                <a16:creationId xmlns:a16="http://schemas.microsoft.com/office/drawing/2014/main" id="{DDDBAF68-A6B1-88D3-BB0A-853119BAD87B}"/>
              </a:ext>
            </a:extLst>
          </xdr:cNvPr>
          <xdr:cNvSpPr>
            <a:spLocks noChangeAspect="1" noChangeArrowheads="1"/>
          </xdr:cNvSpPr>
        </xdr:nvSpPr>
        <xdr:spPr bwMode="auto">
          <a:xfrm>
            <a:off x="23" y="12"/>
            <a:ext cx="120" cy="5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52735" name="Freeform 12">
            <a:extLst>
              <a:ext uri="{FF2B5EF4-FFF2-40B4-BE49-F238E27FC236}">
                <a16:creationId xmlns:a16="http://schemas.microsoft.com/office/drawing/2014/main" id="{F971F76D-D89E-09DF-E7BB-AE5D885CB2EA}"/>
              </a:ext>
            </a:extLst>
          </xdr:cNvPr>
          <xdr:cNvSpPr>
            <a:spLocks/>
          </xdr:cNvSpPr>
        </xdr:nvSpPr>
        <xdr:spPr bwMode="auto">
          <a:xfrm>
            <a:off x="113" y="23"/>
            <a:ext cx="18" cy="44"/>
          </a:xfrm>
          <a:custGeom>
            <a:avLst/>
            <a:gdLst>
              <a:gd name="T0" fmla="*/ 0 w 366"/>
              <a:gd name="T1" fmla="*/ 0 h 920"/>
              <a:gd name="T2" fmla="*/ 0 w 366"/>
              <a:gd name="T3" fmla="*/ 0 h 920"/>
              <a:gd name="T4" fmla="*/ 0 w 366"/>
              <a:gd name="T5" fmla="*/ 0 h 920"/>
              <a:gd name="T6" fmla="*/ 0 w 366"/>
              <a:gd name="T7" fmla="*/ 0 h 920"/>
              <a:gd name="T8" fmla="*/ 0 w 366"/>
              <a:gd name="T9" fmla="*/ 0 h 920"/>
              <a:gd name="T10" fmla="*/ 0 w 366"/>
              <a:gd name="T11" fmla="*/ 0 h 920"/>
              <a:gd name="T12" fmla="*/ 0 w 366"/>
              <a:gd name="T13" fmla="*/ 0 h 920"/>
              <a:gd name="T14" fmla="*/ 0 w 366"/>
              <a:gd name="T15" fmla="*/ 0 h 920"/>
              <a:gd name="T16" fmla="*/ 0 w 366"/>
              <a:gd name="T17" fmla="*/ 0 h 920"/>
              <a:gd name="T18" fmla="*/ 0 w 366"/>
              <a:gd name="T19" fmla="*/ 0 h 920"/>
              <a:gd name="T20" fmla="*/ 0 w 366"/>
              <a:gd name="T21" fmla="*/ 0 h 920"/>
              <a:gd name="T22" fmla="*/ 0 w 366"/>
              <a:gd name="T23" fmla="*/ 0 h 920"/>
              <a:gd name="T24" fmla="*/ 0 w 366"/>
              <a:gd name="T25" fmla="*/ 0 h 920"/>
              <a:gd name="T26" fmla="*/ 0 w 366"/>
              <a:gd name="T27" fmla="*/ 0 h 920"/>
              <a:gd name="T28" fmla="*/ 0 w 366"/>
              <a:gd name="T29" fmla="*/ 0 h 920"/>
              <a:gd name="T30" fmla="*/ 0 w 366"/>
              <a:gd name="T31" fmla="*/ 0 h 920"/>
              <a:gd name="T32" fmla="*/ 0 w 366"/>
              <a:gd name="T33" fmla="*/ 0 h 920"/>
              <a:gd name="T34" fmla="*/ 0 w 366"/>
              <a:gd name="T35" fmla="*/ 0 h 920"/>
              <a:gd name="T36" fmla="*/ 0 w 366"/>
              <a:gd name="T37" fmla="*/ 0 h 920"/>
              <a:gd name="T38" fmla="*/ 0 w 366"/>
              <a:gd name="T39" fmla="*/ 0 h 920"/>
              <a:gd name="T40" fmla="*/ 0 w 366"/>
              <a:gd name="T41" fmla="*/ 0 h 920"/>
              <a:gd name="T42" fmla="*/ 0 w 366"/>
              <a:gd name="T43" fmla="*/ 0 h 920"/>
              <a:gd name="T44" fmla="*/ 0 w 366"/>
              <a:gd name="T45" fmla="*/ 0 h 920"/>
              <a:gd name="T46" fmla="*/ 0 w 366"/>
              <a:gd name="T47" fmla="*/ 0 h 920"/>
              <a:gd name="T48" fmla="*/ 0 w 366"/>
              <a:gd name="T49" fmla="*/ 0 h 920"/>
              <a:gd name="T50" fmla="*/ 0 w 366"/>
              <a:gd name="T51" fmla="*/ 0 h 920"/>
              <a:gd name="T52" fmla="*/ 0 w 366"/>
              <a:gd name="T53" fmla="*/ 0 h 920"/>
              <a:gd name="T54" fmla="*/ 0 w 366"/>
              <a:gd name="T55" fmla="*/ 0 h 920"/>
              <a:gd name="T56" fmla="*/ 0 w 366"/>
              <a:gd name="T57" fmla="*/ 0 h 920"/>
              <a:gd name="T58" fmla="*/ 0 w 366"/>
              <a:gd name="T59" fmla="*/ 0 h 920"/>
              <a:gd name="T60" fmla="*/ 0 w 366"/>
              <a:gd name="T61" fmla="*/ 0 h 920"/>
              <a:gd name="T62" fmla="*/ 0 w 366"/>
              <a:gd name="T63" fmla="*/ 0 h 920"/>
              <a:gd name="T64" fmla="*/ 0 w 366"/>
              <a:gd name="T65" fmla="*/ 0 h 920"/>
              <a:gd name="T66" fmla="*/ 0 w 366"/>
              <a:gd name="T67" fmla="*/ 0 h 920"/>
              <a:gd name="T68" fmla="*/ 0 w 366"/>
              <a:gd name="T69" fmla="*/ 0 h 920"/>
              <a:gd name="T70" fmla="*/ 0 w 366"/>
              <a:gd name="T71" fmla="*/ 0 h 920"/>
              <a:gd name="T72" fmla="*/ 0 w 366"/>
              <a:gd name="T73" fmla="*/ 0 h 920"/>
              <a:gd name="T74" fmla="*/ 0 w 366"/>
              <a:gd name="T75" fmla="*/ 0 h 920"/>
              <a:gd name="T76" fmla="*/ 0 w 366"/>
              <a:gd name="T77" fmla="*/ 0 h 920"/>
              <a:gd name="T78" fmla="*/ 0 w 366"/>
              <a:gd name="T79" fmla="*/ 0 h 920"/>
              <a:gd name="T80" fmla="*/ 0 w 366"/>
              <a:gd name="T81" fmla="*/ 0 h 920"/>
              <a:gd name="T82" fmla="*/ 0 w 366"/>
              <a:gd name="T83" fmla="*/ 0 h 920"/>
              <a:gd name="T84" fmla="*/ 0 w 366"/>
              <a:gd name="T85" fmla="*/ 0 h 920"/>
              <a:gd name="T86" fmla="*/ 0 w 366"/>
              <a:gd name="T87" fmla="*/ 0 h 920"/>
              <a:gd name="T88" fmla="*/ 0 w 366"/>
              <a:gd name="T89" fmla="*/ 0 h 920"/>
              <a:gd name="T90" fmla="*/ 0 w 366"/>
              <a:gd name="T91" fmla="*/ 0 h 920"/>
              <a:gd name="T92" fmla="*/ 0 w 366"/>
              <a:gd name="T93" fmla="*/ 0 h 920"/>
              <a:gd name="T94" fmla="*/ 0 w 366"/>
              <a:gd name="T95" fmla="*/ 0 h 920"/>
              <a:gd name="T96" fmla="*/ 0 w 366"/>
              <a:gd name="T97" fmla="*/ 0 h 920"/>
              <a:gd name="T98" fmla="*/ 0 w 366"/>
              <a:gd name="T99" fmla="*/ 0 h 920"/>
              <a:gd name="T100" fmla="*/ 0 w 366"/>
              <a:gd name="T101" fmla="*/ 0 h 920"/>
              <a:gd name="T102" fmla="*/ 0 w 366"/>
              <a:gd name="T103" fmla="*/ 0 h 920"/>
              <a:gd name="T104" fmla="*/ 0 w 366"/>
              <a:gd name="T105" fmla="*/ 0 h 920"/>
              <a:gd name="T106" fmla="*/ 0 w 366"/>
              <a:gd name="T107" fmla="*/ 0 h 920"/>
              <a:gd name="T108" fmla="*/ 0 w 366"/>
              <a:gd name="T109" fmla="*/ 0 h 920"/>
              <a:gd name="T110" fmla="*/ 0 w 366"/>
              <a:gd name="T111" fmla="*/ 0 h 920"/>
              <a:gd name="T112" fmla="*/ 0 w 366"/>
              <a:gd name="T113" fmla="*/ 0 h 920"/>
              <a:gd name="T114" fmla="*/ 0 w 366"/>
              <a:gd name="T115" fmla="*/ 0 h 920"/>
              <a:gd name="T116" fmla="*/ 0 w 366"/>
              <a:gd name="T117" fmla="*/ 0 h 920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60000 65536"/>
              <a:gd name="T166" fmla="*/ 0 60000 65536"/>
              <a:gd name="T167" fmla="*/ 0 60000 65536"/>
              <a:gd name="T168" fmla="*/ 0 60000 65536"/>
              <a:gd name="T169" fmla="*/ 0 60000 65536"/>
              <a:gd name="T170" fmla="*/ 0 60000 65536"/>
              <a:gd name="T171" fmla="*/ 0 60000 65536"/>
              <a:gd name="T172" fmla="*/ 0 60000 65536"/>
              <a:gd name="T173" fmla="*/ 0 60000 65536"/>
              <a:gd name="T174" fmla="*/ 0 60000 65536"/>
              <a:gd name="T175" fmla="*/ 0 60000 65536"/>
              <a:gd name="T176" fmla="*/ 0 60000 65536"/>
              <a:gd name="T177" fmla="*/ 0 w 366"/>
              <a:gd name="T178" fmla="*/ 0 h 920"/>
              <a:gd name="T179" fmla="*/ 366 w 366"/>
              <a:gd name="T180" fmla="*/ 920 h 920"/>
            </a:gdLst>
            <a:ahLst/>
            <a:cxnLst>
              <a:cxn ang="T118">
                <a:pos x="T0" y="T1"/>
              </a:cxn>
              <a:cxn ang="T119">
                <a:pos x="T2" y="T3"/>
              </a:cxn>
              <a:cxn ang="T120">
                <a:pos x="T4" y="T5"/>
              </a:cxn>
              <a:cxn ang="T121">
                <a:pos x="T6" y="T7"/>
              </a:cxn>
              <a:cxn ang="T122">
                <a:pos x="T8" y="T9"/>
              </a:cxn>
              <a:cxn ang="T123">
                <a:pos x="T10" y="T11"/>
              </a:cxn>
              <a:cxn ang="T124">
                <a:pos x="T12" y="T13"/>
              </a:cxn>
              <a:cxn ang="T125">
                <a:pos x="T14" y="T15"/>
              </a:cxn>
              <a:cxn ang="T126">
                <a:pos x="T16" y="T17"/>
              </a:cxn>
              <a:cxn ang="T127">
                <a:pos x="T18" y="T19"/>
              </a:cxn>
              <a:cxn ang="T128">
                <a:pos x="T20" y="T21"/>
              </a:cxn>
              <a:cxn ang="T129">
                <a:pos x="T22" y="T23"/>
              </a:cxn>
              <a:cxn ang="T130">
                <a:pos x="T24" y="T25"/>
              </a:cxn>
              <a:cxn ang="T131">
                <a:pos x="T26" y="T27"/>
              </a:cxn>
              <a:cxn ang="T132">
                <a:pos x="T28" y="T29"/>
              </a:cxn>
              <a:cxn ang="T133">
                <a:pos x="T30" y="T31"/>
              </a:cxn>
              <a:cxn ang="T134">
                <a:pos x="T32" y="T33"/>
              </a:cxn>
              <a:cxn ang="T135">
                <a:pos x="T34" y="T35"/>
              </a:cxn>
              <a:cxn ang="T136">
                <a:pos x="T36" y="T37"/>
              </a:cxn>
              <a:cxn ang="T137">
                <a:pos x="T38" y="T39"/>
              </a:cxn>
              <a:cxn ang="T138">
                <a:pos x="T40" y="T41"/>
              </a:cxn>
              <a:cxn ang="T139">
                <a:pos x="T42" y="T43"/>
              </a:cxn>
              <a:cxn ang="T140">
                <a:pos x="T44" y="T45"/>
              </a:cxn>
              <a:cxn ang="T141">
                <a:pos x="T46" y="T47"/>
              </a:cxn>
              <a:cxn ang="T142">
                <a:pos x="T48" y="T49"/>
              </a:cxn>
              <a:cxn ang="T143">
                <a:pos x="T50" y="T51"/>
              </a:cxn>
              <a:cxn ang="T144">
                <a:pos x="T52" y="T53"/>
              </a:cxn>
              <a:cxn ang="T145">
                <a:pos x="T54" y="T55"/>
              </a:cxn>
              <a:cxn ang="T146">
                <a:pos x="T56" y="T57"/>
              </a:cxn>
              <a:cxn ang="T147">
                <a:pos x="T58" y="T59"/>
              </a:cxn>
              <a:cxn ang="T148">
                <a:pos x="T60" y="T61"/>
              </a:cxn>
              <a:cxn ang="T149">
                <a:pos x="T62" y="T63"/>
              </a:cxn>
              <a:cxn ang="T150">
                <a:pos x="T64" y="T65"/>
              </a:cxn>
              <a:cxn ang="T151">
                <a:pos x="T66" y="T67"/>
              </a:cxn>
              <a:cxn ang="T152">
                <a:pos x="T68" y="T69"/>
              </a:cxn>
              <a:cxn ang="T153">
                <a:pos x="T70" y="T71"/>
              </a:cxn>
              <a:cxn ang="T154">
                <a:pos x="T72" y="T73"/>
              </a:cxn>
              <a:cxn ang="T155">
                <a:pos x="T74" y="T75"/>
              </a:cxn>
              <a:cxn ang="T156">
                <a:pos x="T76" y="T77"/>
              </a:cxn>
              <a:cxn ang="T157">
                <a:pos x="T78" y="T79"/>
              </a:cxn>
              <a:cxn ang="T158">
                <a:pos x="T80" y="T81"/>
              </a:cxn>
              <a:cxn ang="T159">
                <a:pos x="T82" y="T83"/>
              </a:cxn>
              <a:cxn ang="T160">
                <a:pos x="T84" y="T85"/>
              </a:cxn>
              <a:cxn ang="T161">
                <a:pos x="T86" y="T87"/>
              </a:cxn>
              <a:cxn ang="T162">
                <a:pos x="T88" y="T89"/>
              </a:cxn>
              <a:cxn ang="T163">
                <a:pos x="T90" y="T91"/>
              </a:cxn>
              <a:cxn ang="T164">
                <a:pos x="T92" y="T93"/>
              </a:cxn>
              <a:cxn ang="T165">
                <a:pos x="T94" y="T95"/>
              </a:cxn>
              <a:cxn ang="T166">
                <a:pos x="T96" y="T97"/>
              </a:cxn>
              <a:cxn ang="T167">
                <a:pos x="T98" y="T99"/>
              </a:cxn>
              <a:cxn ang="T168">
                <a:pos x="T100" y="T101"/>
              </a:cxn>
              <a:cxn ang="T169">
                <a:pos x="T102" y="T103"/>
              </a:cxn>
              <a:cxn ang="T170">
                <a:pos x="T104" y="T105"/>
              </a:cxn>
              <a:cxn ang="T171">
                <a:pos x="T106" y="T107"/>
              </a:cxn>
              <a:cxn ang="T172">
                <a:pos x="T108" y="T109"/>
              </a:cxn>
              <a:cxn ang="T173">
                <a:pos x="T110" y="T111"/>
              </a:cxn>
              <a:cxn ang="T174">
                <a:pos x="T112" y="T113"/>
              </a:cxn>
              <a:cxn ang="T175">
                <a:pos x="T114" y="T115"/>
              </a:cxn>
              <a:cxn ang="T176">
                <a:pos x="T116" y="T117"/>
              </a:cxn>
            </a:cxnLst>
            <a:rect l="T177" t="T178" r="T179" b="T180"/>
            <a:pathLst>
              <a:path w="366" h="920">
                <a:moveTo>
                  <a:pt x="3" y="917"/>
                </a:moveTo>
                <a:lnTo>
                  <a:pt x="9" y="907"/>
                </a:lnTo>
                <a:lnTo>
                  <a:pt x="14" y="898"/>
                </a:lnTo>
                <a:lnTo>
                  <a:pt x="18" y="888"/>
                </a:lnTo>
                <a:lnTo>
                  <a:pt x="22" y="877"/>
                </a:lnTo>
                <a:lnTo>
                  <a:pt x="26" y="867"/>
                </a:lnTo>
                <a:lnTo>
                  <a:pt x="30" y="856"/>
                </a:lnTo>
                <a:lnTo>
                  <a:pt x="34" y="847"/>
                </a:lnTo>
                <a:lnTo>
                  <a:pt x="39" y="836"/>
                </a:lnTo>
                <a:lnTo>
                  <a:pt x="40" y="836"/>
                </a:lnTo>
                <a:lnTo>
                  <a:pt x="41" y="836"/>
                </a:lnTo>
                <a:lnTo>
                  <a:pt x="42" y="836"/>
                </a:lnTo>
                <a:lnTo>
                  <a:pt x="43" y="836"/>
                </a:lnTo>
                <a:lnTo>
                  <a:pt x="44" y="838"/>
                </a:lnTo>
                <a:lnTo>
                  <a:pt x="44" y="842"/>
                </a:lnTo>
                <a:lnTo>
                  <a:pt x="44" y="844"/>
                </a:lnTo>
                <a:lnTo>
                  <a:pt x="43" y="846"/>
                </a:lnTo>
                <a:lnTo>
                  <a:pt x="43" y="848"/>
                </a:lnTo>
                <a:lnTo>
                  <a:pt x="42" y="851"/>
                </a:lnTo>
                <a:lnTo>
                  <a:pt x="41" y="853"/>
                </a:lnTo>
                <a:lnTo>
                  <a:pt x="41" y="855"/>
                </a:lnTo>
                <a:lnTo>
                  <a:pt x="41" y="856"/>
                </a:lnTo>
                <a:lnTo>
                  <a:pt x="42" y="856"/>
                </a:lnTo>
                <a:lnTo>
                  <a:pt x="42" y="855"/>
                </a:lnTo>
                <a:lnTo>
                  <a:pt x="43" y="855"/>
                </a:lnTo>
                <a:lnTo>
                  <a:pt x="43" y="854"/>
                </a:lnTo>
                <a:lnTo>
                  <a:pt x="43" y="855"/>
                </a:lnTo>
                <a:lnTo>
                  <a:pt x="47" y="848"/>
                </a:lnTo>
                <a:lnTo>
                  <a:pt x="50" y="839"/>
                </a:lnTo>
                <a:lnTo>
                  <a:pt x="52" y="831"/>
                </a:lnTo>
                <a:lnTo>
                  <a:pt x="55" y="823"/>
                </a:lnTo>
                <a:lnTo>
                  <a:pt x="58" y="815"/>
                </a:lnTo>
                <a:lnTo>
                  <a:pt x="62" y="808"/>
                </a:lnTo>
                <a:lnTo>
                  <a:pt x="66" y="801"/>
                </a:lnTo>
                <a:lnTo>
                  <a:pt x="73" y="795"/>
                </a:lnTo>
                <a:lnTo>
                  <a:pt x="74" y="795"/>
                </a:lnTo>
                <a:lnTo>
                  <a:pt x="75" y="795"/>
                </a:lnTo>
                <a:lnTo>
                  <a:pt x="76" y="795"/>
                </a:lnTo>
                <a:lnTo>
                  <a:pt x="77" y="793"/>
                </a:lnTo>
                <a:lnTo>
                  <a:pt x="78" y="793"/>
                </a:lnTo>
                <a:lnTo>
                  <a:pt x="79" y="793"/>
                </a:lnTo>
                <a:lnTo>
                  <a:pt x="79" y="792"/>
                </a:lnTo>
                <a:lnTo>
                  <a:pt x="80" y="792"/>
                </a:lnTo>
                <a:lnTo>
                  <a:pt x="81" y="792"/>
                </a:lnTo>
                <a:lnTo>
                  <a:pt x="110" y="719"/>
                </a:lnTo>
                <a:lnTo>
                  <a:pt x="120" y="716"/>
                </a:lnTo>
                <a:lnTo>
                  <a:pt x="124" y="709"/>
                </a:lnTo>
                <a:lnTo>
                  <a:pt x="127" y="700"/>
                </a:lnTo>
                <a:lnTo>
                  <a:pt x="131" y="693"/>
                </a:lnTo>
                <a:lnTo>
                  <a:pt x="134" y="685"/>
                </a:lnTo>
                <a:lnTo>
                  <a:pt x="138" y="676"/>
                </a:lnTo>
                <a:lnTo>
                  <a:pt x="142" y="669"/>
                </a:lnTo>
                <a:lnTo>
                  <a:pt x="146" y="662"/>
                </a:lnTo>
                <a:lnTo>
                  <a:pt x="151" y="654"/>
                </a:lnTo>
                <a:lnTo>
                  <a:pt x="156" y="639"/>
                </a:lnTo>
                <a:lnTo>
                  <a:pt x="163" y="624"/>
                </a:lnTo>
                <a:lnTo>
                  <a:pt x="169" y="608"/>
                </a:lnTo>
                <a:lnTo>
                  <a:pt x="176" y="594"/>
                </a:lnTo>
                <a:lnTo>
                  <a:pt x="182" y="579"/>
                </a:lnTo>
                <a:lnTo>
                  <a:pt x="189" y="565"/>
                </a:lnTo>
                <a:lnTo>
                  <a:pt x="196" y="550"/>
                </a:lnTo>
                <a:lnTo>
                  <a:pt x="202" y="535"/>
                </a:lnTo>
                <a:lnTo>
                  <a:pt x="208" y="520"/>
                </a:lnTo>
                <a:lnTo>
                  <a:pt x="214" y="504"/>
                </a:lnTo>
                <a:lnTo>
                  <a:pt x="220" y="488"/>
                </a:lnTo>
                <a:lnTo>
                  <a:pt x="226" y="473"/>
                </a:lnTo>
                <a:lnTo>
                  <a:pt x="232" y="458"/>
                </a:lnTo>
                <a:lnTo>
                  <a:pt x="238" y="442"/>
                </a:lnTo>
                <a:lnTo>
                  <a:pt x="243" y="427"/>
                </a:lnTo>
                <a:lnTo>
                  <a:pt x="249" y="411"/>
                </a:lnTo>
                <a:lnTo>
                  <a:pt x="255" y="395"/>
                </a:lnTo>
                <a:lnTo>
                  <a:pt x="260" y="380"/>
                </a:lnTo>
                <a:lnTo>
                  <a:pt x="266" y="364"/>
                </a:lnTo>
                <a:lnTo>
                  <a:pt x="272" y="348"/>
                </a:lnTo>
                <a:lnTo>
                  <a:pt x="277" y="334"/>
                </a:lnTo>
                <a:lnTo>
                  <a:pt x="283" y="318"/>
                </a:lnTo>
                <a:lnTo>
                  <a:pt x="288" y="302"/>
                </a:lnTo>
                <a:lnTo>
                  <a:pt x="293" y="287"/>
                </a:lnTo>
                <a:lnTo>
                  <a:pt x="299" y="271"/>
                </a:lnTo>
                <a:lnTo>
                  <a:pt x="305" y="254"/>
                </a:lnTo>
                <a:lnTo>
                  <a:pt x="311" y="238"/>
                </a:lnTo>
                <a:lnTo>
                  <a:pt x="317" y="223"/>
                </a:lnTo>
                <a:lnTo>
                  <a:pt x="322" y="206"/>
                </a:lnTo>
                <a:lnTo>
                  <a:pt x="327" y="190"/>
                </a:lnTo>
                <a:lnTo>
                  <a:pt x="332" y="175"/>
                </a:lnTo>
                <a:lnTo>
                  <a:pt x="337" y="159"/>
                </a:lnTo>
                <a:lnTo>
                  <a:pt x="341" y="145"/>
                </a:lnTo>
                <a:lnTo>
                  <a:pt x="345" y="132"/>
                </a:lnTo>
                <a:lnTo>
                  <a:pt x="349" y="119"/>
                </a:lnTo>
                <a:lnTo>
                  <a:pt x="353" y="106"/>
                </a:lnTo>
                <a:lnTo>
                  <a:pt x="357" y="93"/>
                </a:lnTo>
                <a:lnTo>
                  <a:pt x="360" y="81"/>
                </a:lnTo>
                <a:lnTo>
                  <a:pt x="364" y="68"/>
                </a:lnTo>
                <a:lnTo>
                  <a:pt x="366" y="56"/>
                </a:lnTo>
                <a:lnTo>
                  <a:pt x="366" y="54"/>
                </a:lnTo>
                <a:lnTo>
                  <a:pt x="366" y="53"/>
                </a:lnTo>
                <a:lnTo>
                  <a:pt x="365" y="53"/>
                </a:lnTo>
                <a:lnTo>
                  <a:pt x="365" y="52"/>
                </a:lnTo>
                <a:lnTo>
                  <a:pt x="365" y="51"/>
                </a:lnTo>
                <a:lnTo>
                  <a:pt x="364" y="50"/>
                </a:lnTo>
                <a:lnTo>
                  <a:pt x="364" y="49"/>
                </a:lnTo>
                <a:lnTo>
                  <a:pt x="363" y="49"/>
                </a:lnTo>
                <a:lnTo>
                  <a:pt x="363" y="48"/>
                </a:lnTo>
                <a:lnTo>
                  <a:pt x="362" y="47"/>
                </a:lnTo>
                <a:lnTo>
                  <a:pt x="362" y="46"/>
                </a:lnTo>
                <a:lnTo>
                  <a:pt x="361" y="46"/>
                </a:lnTo>
                <a:lnTo>
                  <a:pt x="361" y="45"/>
                </a:lnTo>
                <a:lnTo>
                  <a:pt x="360" y="44"/>
                </a:lnTo>
                <a:lnTo>
                  <a:pt x="359" y="43"/>
                </a:lnTo>
                <a:lnTo>
                  <a:pt x="358" y="42"/>
                </a:lnTo>
                <a:lnTo>
                  <a:pt x="358" y="41"/>
                </a:lnTo>
                <a:lnTo>
                  <a:pt x="356" y="39"/>
                </a:lnTo>
                <a:lnTo>
                  <a:pt x="355" y="38"/>
                </a:lnTo>
                <a:lnTo>
                  <a:pt x="353" y="36"/>
                </a:lnTo>
                <a:lnTo>
                  <a:pt x="352" y="34"/>
                </a:lnTo>
                <a:lnTo>
                  <a:pt x="351" y="31"/>
                </a:lnTo>
                <a:lnTo>
                  <a:pt x="350" y="29"/>
                </a:lnTo>
                <a:lnTo>
                  <a:pt x="349" y="27"/>
                </a:lnTo>
                <a:lnTo>
                  <a:pt x="348" y="25"/>
                </a:lnTo>
                <a:lnTo>
                  <a:pt x="345" y="22"/>
                </a:lnTo>
                <a:lnTo>
                  <a:pt x="341" y="20"/>
                </a:lnTo>
                <a:lnTo>
                  <a:pt x="337" y="18"/>
                </a:lnTo>
                <a:lnTo>
                  <a:pt x="333" y="16"/>
                </a:lnTo>
                <a:lnTo>
                  <a:pt x="328" y="15"/>
                </a:lnTo>
                <a:lnTo>
                  <a:pt x="324" y="13"/>
                </a:lnTo>
                <a:lnTo>
                  <a:pt x="320" y="12"/>
                </a:lnTo>
                <a:lnTo>
                  <a:pt x="315" y="10"/>
                </a:lnTo>
                <a:lnTo>
                  <a:pt x="314" y="8"/>
                </a:lnTo>
                <a:lnTo>
                  <a:pt x="314" y="7"/>
                </a:lnTo>
                <a:lnTo>
                  <a:pt x="313" y="6"/>
                </a:lnTo>
                <a:lnTo>
                  <a:pt x="312" y="5"/>
                </a:lnTo>
                <a:lnTo>
                  <a:pt x="311" y="4"/>
                </a:lnTo>
                <a:lnTo>
                  <a:pt x="308" y="4"/>
                </a:lnTo>
                <a:lnTo>
                  <a:pt x="307" y="3"/>
                </a:lnTo>
                <a:lnTo>
                  <a:pt x="306" y="2"/>
                </a:lnTo>
                <a:lnTo>
                  <a:pt x="301" y="1"/>
                </a:lnTo>
                <a:lnTo>
                  <a:pt x="297" y="0"/>
                </a:lnTo>
                <a:lnTo>
                  <a:pt x="293" y="1"/>
                </a:lnTo>
                <a:lnTo>
                  <a:pt x="289" y="2"/>
                </a:lnTo>
                <a:lnTo>
                  <a:pt x="285" y="3"/>
                </a:lnTo>
                <a:lnTo>
                  <a:pt x="281" y="5"/>
                </a:lnTo>
                <a:lnTo>
                  <a:pt x="277" y="8"/>
                </a:lnTo>
                <a:lnTo>
                  <a:pt x="274" y="12"/>
                </a:lnTo>
                <a:lnTo>
                  <a:pt x="252" y="51"/>
                </a:lnTo>
                <a:lnTo>
                  <a:pt x="251" y="52"/>
                </a:lnTo>
                <a:lnTo>
                  <a:pt x="250" y="52"/>
                </a:lnTo>
                <a:lnTo>
                  <a:pt x="248" y="53"/>
                </a:lnTo>
                <a:lnTo>
                  <a:pt x="247" y="54"/>
                </a:lnTo>
                <a:lnTo>
                  <a:pt x="246" y="54"/>
                </a:lnTo>
                <a:lnTo>
                  <a:pt x="245" y="56"/>
                </a:lnTo>
                <a:lnTo>
                  <a:pt x="243" y="58"/>
                </a:lnTo>
                <a:lnTo>
                  <a:pt x="242" y="59"/>
                </a:lnTo>
                <a:lnTo>
                  <a:pt x="237" y="74"/>
                </a:lnTo>
                <a:lnTo>
                  <a:pt x="231" y="90"/>
                </a:lnTo>
                <a:lnTo>
                  <a:pt x="226" y="106"/>
                </a:lnTo>
                <a:lnTo>
                  <a:pt x="221" y="121"/>
                </a:lnTo>
                <a:lnTo>
                  <a:pt x="216" y="137"/>
                </a:lnTo>
                <a:lnTo>
                  <a:pt x="211" y="154"/>
                </a:lnTo>
                <a:lnTo>
                  <a:pt x="207" y="169"/>
                </a:lnTo>
                <a:lnTo>
                  <a:pt x="202" y="185"/>
                </a:lnTo>
                <a:lnTo>
                  <a:pt x="196" y="203"/>
                </a:lnTo>
                <a:lnTo>
                  <a:pt x="190" y="220"/>
                </a:lnTo>
                <a:lnTo>
                  <a:pt x="185" y="236"/>
                </a:lnTo>
                <a:lnTo>
                  <a:pt x="180" y="253"/>
                </a:lnTo>
                <a:lnTo>
                  <a:pt x="176" y="270"/>
                </a:lnTo>
                <a:lnTo>
                  <a:pt x="172" y="287"/>
                </a:lnTo>
                <a:lnTo>
                  <a:pt x="168" y="303"/>
                </a:lnTo>
                <a:lnTo>
                  <a:pt x="165" y="321"/>
                </a:lnTo>
                <a:lnTo>
                  <a:pt x="162" y="336"/>
                </a:lnTo>
                <a:lnTo>
                  <a:pt x="159" y="349"/>
                </a:lnTo>
                <a:lnTo>
                  <a:pt x="155" y="363"/>
                </a:lnTo>
                <a:lnTo>
                  <a:pt x="152" y="376"/>
                </a:lnTo>
                <a:lnTo>
                  <a:pt x="148" y="390"/>
                </a:lnTo>
                <a:lnTo>
                  <a:pt x="145" y="403"/>
                </a:lnTo>
                <a:lnTo>
                  <a:pt x="141" y="416"/>
                </a:lnTo>
                <a:lnTo>
                  <a:pt x="136" y="429"/>
                </a:lnTo>
                <a:lnTo>
                  <a:pt x="131" y="445"/>
                </a:lnTo>
                <a:lnTo>
                  <a:pt x="126" y="462"/>
                </a:lnTo>
                <a:lnTo>
                  <a:pt x="121" y="478"/>
                </a:lnTo>
                <a:lnTo>
                  <a:pt x="116" y="495"/>
                </a:lnTo>
                <a:lnTo>
                  <a:pt x="111" y="510"/>
                </a:lnTo>
                <a:lnTo>
                  <a:pt x="105" y="526"/>
                </a:lnTo>
                <a:lnTo>
                  <a:pt x="99" y="543"/>
                </a:lnTo>
                <a:lnTo>
                  <a:pt x="94" y="558"/>
                </a:lnTo>
                <a:lnTo>
                  <a:pt x="89" y="574"/>
                </a:lnTo>
                <a:lnTo>
                  <a:pt x="84" y="591"/>
                </a:lnTo>
                <a:lnTo>
                  <a:pt x="78" y="606"/>
                </a:lnTo>
                <a:lnTo>
                  <a:pt x="73" y="623"/>
                </a:lnTo>
                <a:lnTo>
                  <a:pt x="68" y="639"/>
                </a:lnTo>
                <a:lnTo>
                  <a:pt x="62" y="654"/>
                </a:lnTo>
                <a:lnTo>
                  <a:pt x="57" y="670"/>
                </a:lnTo>
                <a:lnTo>
                  <a:pt x="52" y="686"/>
                </a:lnTo>
                <a:lnTo>
                  <a:pt x="50" y="705"/>
                </a:lnTo>
                <a:lnTo>
                  <a:pt x="48" y="722"/>
                </a:lnTo>
                <a:lnTo>
                  <a:pt x="45" y="741"/>
                </a:lnTo>
                <a:lnTo>
                  <a:pt x="42" y="759"/>
                </a:lnTo>
                <a:lnTo>
                  <a:pt x="38" y="777"/>
                </a:lnTo>
                <a:lnTo>
                  <a:pt x="33" y="795"/>
                </a:lnTo>
                <a:lnTo>
                  <a:pt x="28" y="811"/>
                </a:lnTo>
                <a:lnTo>
                  <a:pt x="22" y="829"/>
                </a:lnTo>
                <a:lnTo>
                  <a:pt x="19" y="841"/>
                </a:lnTo>
                <a:lnTo>
                  <a:pt x="16" y="852"/>
                </a:lnTo>
                <a:lnTo>
                  <a:pt x="13" y="864"/>
                </a:lnTo>
                <a:lnTo>
                  <a:pt x="9" y="875"/>
                </a:lnTo>
                <a:lnTo>
                  <a:pt x="6" y="885"/>
                </a:lnTo>
                <a:lnTo>
                  <a:pt x="3" y="897"/>
                </a:lnTo>
                <a:lnTo>
                  <a:pt x="1" y="908"/>
                </a:lnTo>
                <a:lnTo>
                  <a:pt x="0" y="920"/>
                </a:lnTo>
                <a:lnTo>
                  <a:pt x="1" y="920"/>
                </a:lnTo>
                <a:lnTo>
                  <a:pt x="2" y="920"/>
                </a:lnTo>
                <a:lnTo>
                  <a:pt x="3" y="919"/>
                </a:lnTo>
                <a:lnTo>
                  <a:pt x="3" y="918"/>
                </a:lnTo>
                <a:lnTo>
                  <a:pt x="3" y="917"/>
                </a:lnTo>
                <a:close/>
              </a:path>
            </a:pathLst>
          </a:custGeom>
          <a:solidFill>
            <a:srgbClr val="FF87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36" name="Freeform 13">
            <a:extLst>
              <a:ext uri="{FF2B5EF4-FFF2-40B4-BE49-F238E27FC236}">
                <a16:creationId xmlns:a16="http://schemas.microsoft.com/office/drawing/2014/main" id="{70EFFFA3-7667-B376-80C5-16108CDC02AA}"/>
              </a:ext>
            </a:extLst>
          </xdr:cNvPr>
          <xdr:cNvSpPr>
            <a:spLocks/>
          </xdr:cNvSpPr>
        </xdr:nvSpPr>
        <xdr:spPr bwMode="auto">
          <a:xfrm>
            <a:off x="82" y="14"/>
            <a:ext cx="18" cy="35"/>
          </a:xfrm>
          <a:custGeom>
            <a:avLst/>
            <a:gdLst>
              <a:gd name="T0" fmla="*/ 0 w 357"/>
              <a:gd name="T1" fmla="*/ 0 h 740"/>
              <a:gd name="T2" fmla="*/ 0 w 357"/>
              <a:gd name="T3" fmla="*/ 0 h 740"/>
              <a:gd name="T4" fmla="*/ 0 w 357"/>
              <a:gd name="T5" fmla="*/ 0 h 740"/>
              <a:gd name="T6" fmla="*/ 0 w 357"/>
              <a:gd name="T7" fmla="*/ 0 h 740"/>
              <a:gd name="T8" fmla="*/ 0 w 357"/>
              <a:gd name="T9" fmla="*/ 0 h 740"/>
              <a:gd name="T10" fmla="*/ 0 w 357"/>
              <a:gd name="T11" fmla="*/ 0 h 740"/>
              <a:gd name="T12" fmla="*/ 0 w 357"/>
              <a:gd name="T13" fmla="*/ 0 h 740"/>
              <a:gd name="T14" fmla="*/ 0 w 357"/>
              <a:gd name="T15" fmla="*/ 0 h 740"/>
              <a:gd name="T16" fmla="*/ 0 w 357"/>
              <a:gd name="T17" fmla="*/ 0 h 740"/>
              <a:gd name="T18" fmla="*/ 0 w 357"/>
              <a:gd name="T19" fmla="*/ 0 h 740"/>
              <a:gd name="T20" fmla="*/ 0 w 357"/>
              <a:gd name="T21" fmla="*/ 0 h 740"/>
              <a:gd name="T22" fmla="*/ 0 w 357"/>
              <a:gd name="T23" fmla="*/ 0 h 740"/>
              <a:gd name="T24" fmla="*/ 0 w 357"/>
              <a:gd name="T25" fmla="*/ 0 h 740"/>
              <a:gd name="T26" fmla="*/ 0 w 357"/>
              <a:gd name="T27" fmla="*/ 0 h 740"/>
              <a:gd name="T28" fmla="*/ 0 w 357"/>
              <a:gd name="T29" fmla="*/ 0 h 740"/>
              <a:gd name="T30" fmla="*/ 0 w 357"/>
              <a:gd name="T31" fmla="*/ 0 h 740"/>
              <a:gd name="T32" fmla="*/ 0 w 357"/>
              <a:gd name="T33" fmla="*/ 0 h 740"/>
              <a:gd name="T34" fmla="*/ 0 w 357"/>
              <a:gd name="T35" fmla="*/ 0 h 740"/>
              <a:gd name="T36" fmla="*/ 0 w 357"/>
              <a:gd name="T37" fmla="*/ 0 h 740"/>
              <a:gd name="T38" fmla="*/ 0 w 357"/>
              <a:gd name="T39" fmla="*/ 0 h 740"/>
              <a:gd name="T40" fmla="*/ 0 w 357"/>
              <a:gd name="T41" fmla="*/ 0 h 740"/>
              <a:gd name="T42" fmla="*/ 0 w 357"/>
              <a:gd name="T43" fmla="*/ 0 h 740"/>
              <a:gd name="T44" fmla="*/ 0 w 357"/>
              <a:gd name="T45" fmla="*/ 0 h 740"/>
              <a:gd name="T46" fmla="*/ 0 w 357"/>
              <a:gd name="T47" fmla="*/ 0 h 740"/>
              <a:gd name="T48" fmla="*/ 0 w 357"/>
              <a:gd name="T49" fmla="*/ 0 h 740"/>
              <a:gd name="T50" fmla="*/ 0 w 357"/>
              <a:gd name="T51" fmla="*/ 0 h 740"/>
              <a:gd name="T52" fmla="*/ 0 w 357"/>
              <a:gd name="T53" fmla="*/ 0 h 740"/>
              <a:gd name="T54" fmla="*/ 0 w 357"/>
              <a:gd name="T55" fmla="*/ 0 h 740"/>
              <a:gd name="T56" fmla="*/ 0 w 357"/>
              <a:gd name="T57" fmla="*/ 0 h 740"/>
              <a:gd name="T58" fmla="*/ 0 w 357"/>
              <a:gd name="T59" fmla="*/ 0 h 740"/>
              <a:gd name="T60" fmla="*/ 0 w 357"/>
              <a:gd name="T61" fmla="*/ 0 h 740"/>
              <a:gd name="T62" fmla="*/ 0 w 357"/>
              <a:gd name="T63" fmla="*/ 0 h 740"/>
              <a:gd name="T64" fmla="*/ 0 w 357"/>
              <a:gd name="T65" fmla="*/ 0 h 740"/>
              <a:gd name="T66" fmla="*/ 0 w 357"/>
              <a:gd name="T67" fmla="*/ 0 h 740"/>
              <a:gd name="T68" fmla="*/ 0 w 357"/>
              <a:gd name="T69" fmla="*/ 0 h 740"/>
              <a:gd name="T70" fmla="*/ 0 w 357"/>
              <a:gd name="T71" fmla="*/ 0 h 740"/>
              <a:gd name="T72" fmla="*/ 0 w 357"/>
              <a:gd name="T73" fmla="*/ 0 h 740"/>
              <a:gd name="T74" fmla="*/ 0 w 357"/>
              <a:gd name="T75" fmla="*/ 0 h 740"/>
              <a:gd name="T76" fmla="*/ 0 w 357"/>
              <a:gd name="T77" fmla="*/ 0 h 740"/>
              <a:gd name="T78" fmla="*/ 0 w 357"/>
              <a:gd name="T79" fmla="*/ 0 h 740"/>
              <a:gd name="T80" fmla="*/ 0 w 357"/>
              <a:gd name="T81" fmla="*/ 0 h 740"/>
              <a:gd name="T82" fmla="*/ 0 w 357"/>
              <a:gd name="T83" fmla="*/ 0 h 740"/>
              <a:gd name="T84" fmla="*/ 0 w 357"/>
              <a:gd name="T85" fmla="*/ 0 h 740"/>
              <a:gd name="T86" fmla="*/ 0 w 357"/>
              <a:gd name="T87" fmla="*/ 0 h 740"/>
              <a:gd name="T88" fmla="*/ 0 w 357"/>
              <a:gd name="T89" fmla="*/ 0 h 740"/>
              <a:gd name="T90" fmla="*/ 0 w 357"/>
              <a:gd name="T91" fmla="*/ 0 h 740"/>
              <a:gd name="T92" fmla="*/ 0 w 357"/>
              <a:gd name="T93" fmla="*/ 0 h 740"/>
              <a:gd name="T94" fmla="*/ 0 w 357"/>
              <a:gd name="T95" fmla="*/ 0 h 740"/>
              <a:gd name="T96" fmla="*/ 0 w 357"/>
              <a:gd name="T97" fmla="*/ 0 h 740"/>
              <a:gd name="T98" fmla="*/ 0 w 357"/>
              <a:gd name="T99" fmla="*/ 0 h 740"/>
              <a:gd name="T100" fmla="*/ 0 w 357"/>
              <a:gd name="T101" fmla="*/ 0 h 740"/>
              <a:gd name="T102" fmla="*/ 0 w 357"/>
              <a:gd name="T103" fmla="*/ 0 h 740"/>
              <a:gd name="T104" fmla="*/ 0 w 357"/>
              <a:gd name="T105" fmla="*/ 0 h 740"/>
              <a:gd name="T106" fmla="*/ 0 w 357"/>
              <a:gd name="T107" fmla="*/ 0 h 740"/>
              <a:gd name="T108" fmla="*/ 0 w 357"/>
              <a:gd name="T109" fmla="*/ 0 h 740"/>
              <a:gd name="T110" fmla="*/ 0 w 357"/>
              <a:gd name="T111" fmla="*/ 0 h 740"/>
              <a:gd name="T112" fmla="*/ 0 w 357"/>
              <a:gd name="T113" fmla="*/ 0 h 740"/>
              <a:gd name="T114" fmla="*/ 0 w 357"/>
              <a:gd name="T115" fmla="*/ 0 h 740"/>
              <a:gd name="T116" fmla="*/ 0 w 357"/>
              <a:gd name="T117" fmla="*/ 0 h 740"/>
              <a:gd name="T118" fmla="*/ 0 w 357"/>
              <a:gd name="T119" fmla="*/ 0 h 740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60000 65536"/>
              <a:gd name="T166" fmla="*/ 0 60000 65536"/>
              <a:gd name="T167" fmla="*/ 0 60000 65536"/>
              <a:gd name="T168" fmla="*/ 0 60000 65536"/>
              <a:gd name="T169" fmla="*/ 0 60000 65536"/>
              <a:gd name="T170" fmla="*/ 0 60000 65536"/>
              <a:gd name="T171" fmla="*/ 0 60000 65536"/>
              <a:gd name="T172" fmla="*/ 0 60000 65536"/>
              <a:gd name="T173" fmla="*/ 0 60000 65536"/>
              <a:gd name="T174" fmla="*/ 0 60000 65536"/>
              <a:gd name="T175" fmla="*/ 0 60000 65536"/>
              <a:gd name="T176" fmla="*/ 0 60000 65536"/>
              <a:gd name="T177" fmla="*/ 0 60000 65536"/>
              <a:gd name="T178" fmla="*/ 0 60000 65536"/>
              <a:gd name="T179" fmla="*/ 0 60000 65536"/>
              <a:gd name="T180" fmla="*/ 0 w 357"/>
              <a:gd name="T181" fmla="*/ 0 h 740"/>
              <a:gd name="T182" fmla="*/ 357 w 357"/>
              <a:gd name="T183" fmla="*/ 740 h 740"/>
            </a:gdLst>
            <a:ahLst/>
            <a:cxnLst>
              <a:cxn ang="T120">
                <a:pos x="T0" y="T1"/>
              </a:cxn>
              <a:cxn ang="T121">
                <a:pos x="T2" y="T3"/>
              </a:cxn>
              <a:cxn ang="T122">
                <a:pos x="T4" y="T5"/>
              </a:cxn>
              <a:cxn ang="T123">
                <a:pos x="T6" y="T7"/>
              </a:cxn>
              <a:cxn ang="T124">
                <a:pos x="T8" y="T9"/>
              </a:cxn>
              <a:cxn ang="T125">
                <a:pos x="T10" y="T11"/>
              </a:cxn>
              <a:cxn ang="T126">
                <a:pos x="T12" y="T13"/>
              </a:cxn>
              <a:cxn ang="T127">
                <a:pos x="T14" y="T15"/>
              </a:cxn>
              <a:cxn ang="T128">
                <a:pos x="T16" y="T17"/>
              </a:cxn>
              <a:cxn ang="T129">
                <a:pos x="T18" y="T19"/>
              </a:cxn>
              <a:cxn ang="T130">
                <a:pos x="T20" y="T21"/>
              </a:cxn>
              <a:cxn ang="T131">
                <a:pos x="T22" y="T23"/>
              </a:cxn>
              <a:cxn ang="T132">
                <a:pos x="T24" y="T25"/>
              </a:cxn>
              <a:cxn ang="T133">
                <a:pos x="T26" y="T27"/>
              </a:cxn>
              <a:cxn ang="T134">
                <a:pos x="T28" y="T29"/>
              </a:cxn>
              <a:cxn ang="T135">
                <a:pos x="T30" y="T31"/>
              </a:cxn>
              <a:cxn ang="T136">
                <a:pos x="T32" y="T33"/>
              </a:cxn>
              <a:cxn ang="T137">
                <a:pos x="T34" y="T35"/>
              </a:cxn>
              <a:cxn ang="T138">
                <a:pos x="T36" y="T37"/>
              </a:cxn>
              <a:cxn ang="T139">
                <a:pos x="T38" y="T39"/>
              </a:cxn>
              <a:cxn ang="T140">
                <a:pos x="T40" y="T41"/>
              </a:cxn>
              <a:cxn ang="T141">
                <a:pos x="T42" y="T43"/>
              </a:cxn>
              <a:cxn ang="T142">
                <a:pos x="T44" y="T45"/>
              </a:cxn>
              <a:cxn ang="T143">
                <a:pos x="T46" y="T47"/>
              </a:cxn>
              <a:cxn ang="T144">
                <a:pos x="T48" y="T49"/>
              </a:cxn>
              <a:cxn ang="T145">
                <a:pos x="T50" y="T51"/>
              </a:cxn>
              <a:cxn ang="T146">
                <a:pos x="T52" y="T53"/>
              </a:cxn>
              <a:cxn ang="T147">
                <a:pos x="T54" y="T55"/>
              </a:cxn>
              <a:cxn ang="T148">
                <a:pos x="T56" y="T57"/>
              </a:cxn>
              <a:cxn ang="T149">
                <a:pos x="T58" y="T59"/>
              </a:cxn>
              <a:cxn ang="T150">
                <a:pos x="T60" y="T61"/>
              </a:cxn>
              <a:cxn ang="T151">
                <a:pos x="T62" y="T63"/>
              </a:cxn>
              <a:cxn ang="T152">
                <a:pos x="T64" y="T65"/>
              </a:cxn>
              <a:cxn ang="T153">
                <a:pos x="T66" y="T67"/>
              </a:cxn>
              <a:cxn ang="T154">
                <a:pos x="T68" y="T69"/>
              </a:cxn>
              <a:cxn ang="T155">
                <a:pos x="T70" y="T71"/>
              </a:cxn>
              <a:cxn ang="T156">
                <a:pos x="T72" y="T73"/>
              </a:cxn>
              <a:cxn ang="T157">
                <a:pos x="T74" y="T75"/>
              </a:cxn>
              <a:cxn ang="T158">
                <a:pos x="T76" y="T77"/>
              </a:cxn>
              <a:cxn ang="T159">
                <a:pos x="T78" y="T79"/>
              </a:cxn>
              <a:cxn ang="T160">
                <a:pos x="T80" y="T81"/>
              </a:cxn>
              <a:cxn ang="T161">
                <a:pos x="T82" y="T83"/>
              </a:cxn>
              <a:cxn ang="T162">
                <a:pos x="T84" y="T85"/>
              </a:cxn>
              <a:cxn ang="T163">
                <a:pos x="T86" y="T87"/>
              </a:cxn>
              <a:cxn ang="T164">
                <a:pos x="T88" y="T89"/>
              </a:cxn>
              <a:cxn ang="T165">
                <a:pos x="T90" y="T91"/>
              </a:cxn>
              <a:cxn ang="T166">
                <a:pos x="T92" y="T93"/>
              </a:cxn>
              <a:cxn ang="T167">
                <a:pos x="T94" y="T95"/>
              </a:cxn>
              <a:cxn ang="T168">
                <a:pos x="T96" y="T97"/>
              </a:cxn>
              <a:cxn ang="T169">
                <a:pos x="T98" y="T99"/>
              </a:cxn>
              <a:cxn ang="T170">
                <a:pos x="T100" y="T101"/>
              </a:cxn>
              <a:cxn ang="T171">
                <a:pos x="T102" y="T103"/>
              </a:cxn>
              <a:cxn ang="T172">
                <a:pos x="T104" y="T105"/>
              </a:cxn>
              <a:cxn ang="T173">
                <a:pos x="T106" y="T107"/>
              </a:cxn>
              <a:cxn ang="T174">
                <a:pos x="T108" y="T109"/>
              </a:cxn>
              <a:cxn ang="T175">
                <a:pos x="T110" y="T111"/>
              </a:cxn>
              <a:cxn ang="T176">
                <a:pos x="T112" y="T113"/>
              </a:cxn>
              <a:cxn ang="T177">
                <a:pos x="T114" y="T115"/>
              </a:cxn>
              <a:cxn ang="T178">
                <a:pos x="T116" y="T117"/>
              </a:cxn>
              <a:cxn ang="T179">
                <a:pos x="T118" y="T119"/>
              </a:cxn>
            </a:cxnLst>
            <a:rect l="T180" t="T181" r="T182" b="T183"/>
            <a:pathLst>
              <a:path w="357" h="740">
                <a:moveTo>
                  <a:pt x="36" y="736"/>
                </a:moveTo>
                <a:lnTo>
                  <a:pt x="57" y="688"/>
                </a:lnTo>
                <a:lnTo>
                  <a:pt x="65" y="681"/>
                </a:lnTo>
                <a:lnTo>
                  <a:pt x="67" y="675"/>
                </a:lnTo>
                <a:lnTo>
                  <a:pt x="71" y="669"/>
                </a:lnTo>
                <a:lnTo>
                  <a:pt x="75" y="664"/>
                </a:lnTo>
                <a:lnTo>
                  <a:pt x="80" y="658"/>
                </a:lnTo>
                <a:lnTo>
                  <a:pt x="85" y="654"/>
                </a:lnTo>
                <a:lnTo>
                  <a:pt x="90" y="650"/>
                </a:lnTo>
                <a:lnTo>
                  <a:pt x="96" y="645"/>
                </a:lnTo>
                <a:lnTo>
                  <a:pt x="101" y="641"/>
                </a:lnTo>
                <a:lnTo>
                  <a:pt x="112" y="608"/>
                </a:lnTo>
                <a:lnTo>
                  <a:pt x="114" y="606"/>
                </a:lnTo>
                <a:lnTo>
                  <a:pt x="115" y="605"/>
                </a:lnTo>
                <a:lnTo>
                  <a:pt x="117" y="603"/>
                </a:lnTo>
                <a:lnTo>
                  <a:pt x="120" y="602"/>
                </a:lnTo>
                <a:lnTo>
                  <a:pt x="122" y="600"/>
                </a:lnTo>
                <a:lnTo>
                  <a:pt x="124" y="599"/>
                </a:lnTo>
                <a:lnTo>
                  <a:pt x="126" y="597"/>
                </a:lnTo>
                <a:lnTo>
                  <a:pt x="128" y="595"/>
                </a:lnTo>
                <a:lnTo>
                  <a:pt x="133" y="583"/>
                </a:lnTo>
                <a:lnTo>
                  <a:pt x="137" y="572"/>
                </a:lnTo>
                <a:lnTo>
                  <a:pt x="141" y="560"/>
                </a:lnTo>
                <a:lnTo>
                  <a:pt x="145" y="549"/>
                </a:lnTo>
                <a:lnTo>
                  <a:pt x="150" y="537"/>
                </a:lnTo>
                <a:lnTo>
                  <a:pt x="155" y="527"/>
                </a:lnTo>
                <a:lnTo>
                  <a:pt x="162" y="516"/>
                </a:lnTo>
                <a:lnTo>
                  <a:pt x="170" y="507"/>
                </a:lnTo>
                <a:lnTo>
                  <a:pt x="230" y="336"/>
                </a:lnTo>
                <a:lnTo>
                  <a:pt x="274" y="221"/>
                </a:lnTo>
                <a:lnTo>
                  <a:pt x="275" y="221"/>
                </a:lnTo>
                <a:lnTo>
                  <a:pt x="276" y="221"/>
                </a:lnTo>
                <a:lnTo>
                  <a:pt x="274" y="235"/>
                </a:lnTo>
                <a:lnTo>
                  <a:pt x="271" y="248"/>
                </a:lnTo>
                <a:lnTo>
                  <a:pt x="266" y="260"/>
                </a:lnTo>
                <a:lnTo>
                  <a:pt x="262" y="274"/>
                </a:lnTo>
                <a:lnTo>
                  <a:pt x="257" y="286"/>
                </a:lnTo>
                <a:lnTo>
                  <a:pt x="252" y="300"/>
                </a:lnTo>
                <a:lnTo>
                  <a:pt x="248" y="313"/>
                </a:lnTo>
                <a:lnTo>
                  <a:pt x="245" y="327"/>
                </a:lnTo>
                <a:lnTo>
                  <a:pt x="245" y="328"/>
                </a:lnTo>
                <a:lnTo>
                  <a:pt x="245" y="329"/>
                </a:lnTo>
                <a:lnTo>
                  <a:pt x="251" y="315"/>
                </a:lnTo>
                <a:lnTo>
                  <a:pt x="257" y="300"/>
                </a:lnTo>
                <a:lnTo>
                  <a:pt x="263" y="284"/>
                </a:lnTo>
                <a:lnTo>
                  <a:pt x="268" y="270"/>
                </a:lnTo>
                <a:lnTo>
                  <a:pt x="274" y="254"/>
                </a:lnTo>
                <a:lnTo>
                  <a:pt x="280" y="238"/>
                </a:lnTo>
                <a:lnTo>
                  <a:pt x="287" y="224"/>
                </a:lnTo>
                <a:lnTo>
                  <a:pt x="293" y="209"/>
                </a:lnTo>
                <a:lnTo>
                  <a:pt x="300" y="192"/>
                </a:lnTo>
                <a:lnTo>
                  <a:pt x="306" y="177"/>
                </a:lnTo>
                <a:lnTo>
                  <a:pt x="312" y="161"/>
                </a:lnTo>
                <a:lnTo>
                  <a:pt x="318" y="145"/>
                </a:lnTo>
                <a:lnTo>
                  <a:pt x="325" y="130"/>
                </a:lnTo>
                <a:lnTo>
                  <a:pt x="331" y="115"/>
                </a:lnTo>
                <a:lnTo>
                  <a:pt x="336" y="99"/>
                </a:lnTo>
                <a:lnTo>
                  <a:pt x="341" y="85"/>
                </a:lnTo>
                <a:lnTo>
                  <a:pt x="343" y="78"/>
                </a:lnTo>
                <a:lnTo>
                  <a:pt x="345" y="72"/>
                </a:lnTo>
                <a:lnTo>
                  <a:pt x="347" y="67"/>
                </a:lnTo>
                <a:lnTo>
                  <a:pt x="349" y="61"/>
                </a:lnTo>
                <a:lnTo>
                  <a:pt x="350" y="55"/>
                </a:lnTo>
                <a:lnTo>
                  <a:pt x="352" y="49"/>
                </a:lnTo>
                <a:lnTo>
                  <a:pt x="353" y="44"/>
                </a:lnTo>
                <a:lnTo>
                  <a:pt x="355" y="38"/>
                </a:lnTo>
                <a:lnTo>
                  <a:pt x="355" y="36"/>
                </a:lnTo>
                <a:lnTo>
                  <a:pt x="355" y="35"/>
                </a:lnTo>
                <a:lnTo>
                  <a:pt x="355" y="34"/>
                </a:lnTo>
                <a:lnTo>
                  <a:pt x="355" y="33"/>
                </a:lnTo>
                <a:lnTo>
                  <a:pt x="356" y="32"/>
                </a:lnTo>
                <a:lnTo>
                  <a:pt x="356" y="31"/>
                </a:lnTo>
                <a:lnTo>
                  <a:pt x="356" y="30"/>
                </a:lnTo>
                <a:lnTo>
                  <a:pt x="356" y="29"/>
                </a:lnTo>
                <a:lnTo>
                  <a:pt x="357" y="29"/>
                </a:lnTo>
                <a:lnTo>
                  <a:pt x="357" y="28"/>
                </a:lnTo>
                <a:lnTo>
                  <a:pt x="357" y="27"/>
                </a:lnTo>
                <a:lnTo>
                  <a:pt x="341" y="35"/>
                </a:lnTo>
                <a:lnTo>
                  <a:pt x="340" y="35"/>
                </a:lnTo>
                <a:lnTo>
                  <a:pt x="339" y="35"/>
                </a:lnTo>
                <a:lnTo>
                  <a:pt x="338" y="34"/>
                </a:lnTo>
                <a:lnTo>
                  <a:pt x="337" y="33"/>
                </a:lnTo>
                <a:lnTo>
                  <a:pt x="336" y="33"/>
                </a:lnTo>
                <a:lnTo>
                  <a:pt x="335" y="32"/>
                </a:lnTo>
                <a:lnTo>
                  <a:pt x="335" y="31"/>
                </a:lnTo>
                <a:lnTo>
                  <a:pt x="335" y="29"/>
                </a:lnTo>
                <a:lnTo>
                  <a:pt x="335" y="27"/>
                </a:lnTo>
                <a:lnTo>
                  <a:pt x="335" y="25"/>
                </a:lnTo>
                <a:lnTo>
                  <a:pt x="336" y="23"/>
                </a:lnTo>
                <a:lnTo>
                  <a:pt x="337" y="20"/>
                </a:lnTo>
                <a:lnTo>
                  <a:pt x="338" y="18"/>
                </a:lnTo>
                <a:lnTo>
                  <a:pt x="338" y="16"/>
                </a:lnTo>
                <a:lnTo>
                  <a:pt x="339" y="12"/>
                </a:lnTo>
                <a:lnTo>
                  <a:pt x="339" y="11"/>
                </a:lnTo>
                <a:lnTo>
                  <a:pt x="339" y="10"/>
                </a:lnTo>
                <a:lnTo>
                  <a:pt x="339" y="9"/>
                </a:lnTo>
                <a:lnTo>
                  <a:pt x="334" y="6"/>
                </a:lnTo>
                <a:lnTo>
                  <a:pt x="330" y="3"/>
                </a:lnTo>
                <a:lnTo>
                  <a:pt x="325" y="1"/>
                </a:lnTo>
                <a:lnTo>
                  <a:pt x="320" y="0"/>
                </a:lnTo>
                <a:lnTo>
                  <a:pt x="309" y="0"/>
                </a:lnTo>
                <a:lnTo>
                  <a:pt x="299" y="1"/>
                </a:lnTo>
                <a:lnTo>
                  <a:pt x="289" y="3"/>
                </a:lnTo>
                <a:lnTo>
                  <a:pt x="279" y="5"/>
                </a:lnTo>
                <a:lnTo>
                  <a:pt x="269" y="7"/>
                </a:lnTo>
                <a:lnTo>
                  <a:pt x="259" y="6"/>
                </a:lnTo>
                <a:lnTo>
                  <a:pt x="258" y="7"/>
                </a:lnTo>
                <a:lnTo>
                  <a:pt x="256" y="7"/>
                </a:lnTo>
                <a:lnTo>
                  <a:pt x="255" y="8"/>
                </a:lnTo>
                <a:lnTo>
                  <a:pt x="254" y="9"/>
                </a:lnTo>
                <a:lnTo>
                  <a:pt x="253" y="10"/>
                </a:lnTo>
                <a:lnTo>
                  <a:pt x="252" y="11"/>
                </a:lnTo>
                <a:lnTo>
                  <a:pt x="251" y="12"/>
                </a:lnTo>
                <a:lnTo>
                  <a:pt x="246" y="27"/>
                </a:lnTo>
                <a:lnTo>
                  <a:pt x="241" y="43"/>
                </a:lnTo>
                <a:lnTo>
                  <a:pt x="235" y="58"/>
                </a:lnTo>
                <a:lnTo>
                  <a:pt x="230" y="74"/>
                </a:lnTo>
                <a:lnTo>
                  <a:pt x="224" y="90"/>
                </a:lnTo>
                <a:lnTo>
                  <a:pt x="219" y="105"/>
                </a:lnTo>
                <a:lnTo>
                  <a:pt x="213" y="120"/>
                </a:lnTo>
                <a:lnTo>
                  <a:pt x="208" y="136"/>
                </a:lnTo>
                <a:lnTo>
                  <a:pt x="202" y="153"/>
                </a:lnTo>
                <a:lnTo>
                  <a:pt x="197" y="168"/>
                </a:lnTo>
                <a:lnTo>
                  <a:pt x="191" y="185"/>
                </a:lnTo>
                <a:lnTo>
                  <a:pt x="185" y="201"/>
                </a:lnTo>
                <a:lnTo>
                  <a:pt x="180" y="216"/>
                </a:lnTo>
                <a:lnTo>
                  <a:pt x="174" y="232"/>
                </a:lnTo>
                <a:lnTo>
                  <a:pt x="168" y="248"/>
                </a:lnTo>
                <a:lnTo>
                  <a:pt x="162" y="262"/>
                </a:lnTo>
                <a:lnTo>
                  <a:pt x="157" y="279"/>
                </a:lnTo>
                <a:lnTo>
                  <a:pt x="151" y="295"/>
                </a:lnTo>
                <a:lnTo>
                  <a:pt x="145" y="310"/>
                </a:lnTo>
                <a:lnTo>
                  <a:pt x="139" y="326"/>
                </a:lnTo>
                <a:lnTo>
                  <a:pt x="133" y="342"/>
                </a:lnTo>
                <a:lnTo>
                  <a:pt x="128" y="357"/>
                </a:lnTo>
                <a:lnTo>
                  <a:pt x="122" y="373"/>
                </a:lnTo>
                <a:lnTo>
                  <a:pt x="116" y="388"/>
                </a:lnTo>
                <a:lnTo>
                  <a:pt x="110" y="404"/>
                </a:lnTo>
                <a:lnTo>
                  <a:pt x="104" y="420"/>
                </a:lnTo>
                <a:lnTo>
                  <a:pt x="99" y="436"/>
                </a:lnTo>
                <a:lnTo>
                  <a:pt x="93" y="451"/>
                </a:lnTo>
                <a:lnTo>
                  <a:pt x="87" y="467"/>
                </a:lnTo>
                <a:lnTo>
                  <a:pt x="81" y="482"/>
                </a:lnTo>
                <a:lnTo>
                  <a:pt x="75" y="497"/>
                </a:lnTo>
                <a:lnTo>
                  <a:pt x="69" y="512"/>
                </a:lnTo>
                <a:lnTo>
                  <a:pt x="64" y="529"/>
                </a:lnTo>
                <a:lnTo>
                  <a:pt x="58" y="544"/>
                </a:lnTo>
                <a:lnTo>
                  <a:pt x="52" y="560"/>
                </a:lnTo>
                <a:lnTo>
                  <a:pt x="47" y="576"/>
                </a:lnTo>
                <a:lnTo>
                  <a:pt x="41" y="592"/>
                </a:lnTo>
                <a:lnTo>
                  <a:pt x="35" y="606"/>
                </a:lnTo>
                <a:lnTo>
                  <a:pt x="29" y="622"/>
                </a:lnTo>
                <a:lnTo>
                  <a:pt x="24" y="636"/>
                </a:lnTo>
                <a:lnTo>
                  <a:pt x="20" y="647"/>
                </a:lnTo>
                <a:lnTo>
                  <a:pt x="16" y="656"/>
                </a:lnTo>
                <a:lnTo>
                  <a:pt x="12" y="666"/>
                </a:lnTo>
                <a:lnTo>
                  <a:pt x="8" y="675"/>
                </a:lnTo>
                <a:lnTo>
                  <a:pt x="4" y="685"/>
                </a:lnTo>
                <a:lnTo>
                  <a:pt x="1" y="694"/>
                </a:lnTo>
                <a:lnTo>
                  <a:pt x="0" y="703"/>
                </a:lnTo>
                <a:lnTo>
                  <a:pt x="1" y="713"/>
                </a:lnTo>
                <a:lnTo>
                  <a:pt x="1" y="714"/>
                </a:lnTo>
                <a:lnTo>
                  <a:pt x="2" y="714"/>
                </a:lnTo>
                <a:lnTo>
                  <a:pt x="2" y="715"/>
                </a:lnTo>
                <a:lnTo>
                  <a:pt x="3" y="715"/>
                </a:lnTo>
                <a:lnTo>
                  <a:pt x="7" y="713"/>
                </a:lnTo>
                <a:lnTo>
                  <a:pt x="11" y="710"/>
                </a:lnTo>
                <a:lnTo>
                  <a:pt x="14" y="706"/>
                </a:lnTo>
                <a:lnTo>
                  <a:pt x="16" y="702"/>
                </a:lnTo>
                <a:lnTo>
                  <a:pt x="19" y="698"/>
                </a:lnTo>
                <a:lnTo>
                  <a:pt x="21" y="693"/>
                </a:lnTo>
                <a:lnTo>
                  <a:pt x="23" y="689"/>
                </a:lnTo>
                <a:lnTo>
                  <a:pt x="25" y="685"/>
                </a:lnTo>
                <a:lnTo>
                  <a:pt x="25" y="683"/>
                </a:lnTo>
                <a:lnTo>
                  <a:pt x="26" y="683"/>
                </a:lnTo>
                <a:lnTo>
                  <a:pt x="27" y="682"/>
                </a:lnTo>
                <a:lnTo>
                  <a:pt x="28" y="682"/>
                </a:lnTo>
                <a:lnTo>
                  <a:pt x="28" y="681"/>
                </a:lnTo>
                <a:lnTo>
                  <a:pt x="29" y="681"/>
                </a:lnTo>
                <a:lnTo>
                  <a:pt x="30" y="681"/>
                </a:lnTo>
                <a:lnTo>
                  <a:pt x="31" y="680"/>
                </a:lnTo>
                <a:lnTo>
                  <a:pt x="32" y="680"/>
                </a:lnTo>
                <a:lnTo>
                  <a:pt x="33" y="680"/>
                </a:lnTo>
                <a:lnTo>
                  <a:pt x="34" y="680"/>
                </a:lnTo>
                <a:lnTo>
                  <a:pt x="35" y="680"/>
                </a:lnTo>
                <a:lnTo>
                  <a:pt x="37" y="680"/>
                </a:lnTo>
                <a:lnTo>
                  <a:pt x="38" y="680"/>
                </a:lnTo>
                <a:lnTo>
                  <a:pt x="39" y="680"/>
                </a:lnTo>
                <a:lnTo>
                  <a:pt x="40" y="680"/>
                </a:lnTo>
                <a:lnTo>
                  <a:pt x="40" y="681"/>
                </a:lnTo>
                <a:lnTo>
                  <a:pt x="41" y="681"/>
                </a:lnTo>
                <a:lnTo>
                  <a:pt x="42" y="682"/>
                </a:lnTo>
                <a:lnTo>
                  <a:pt x="43" y="683"/>
                </a:lnTo>
                <a:lnTo>
                  <a:pt x="43" y="690"/>
                </a:lnTo>
                <a:lnTo>
                  <a:pt x="42" y="696"/>
                </a:lnTo>
                <a:lnTo>
                  <a:pt x="40" y="702"/>
                </a:lnTo>
                <a:lnTo>
                  <a:pt x="38" y="708"/>
                </a:lnTo>
                <a:lnTo>
                  <a:pt x="36" y="714"/>
                </a:lnTo>
                <a:lnTo>
                  <a:pt x="34" y="720"/>
                </a:lnTo>
                <a:lnTo>
                  <a:pt x="33" y="727"/>
                </a:lnTo>
                <a:lnTo>
                  <a:pt x="33" y="734"/>
                </a:lnTo>
                <a:lnTo>
                  <a:pt x="34" y="740"/>
                </a:lnTo>
                <a:lnTo>
                  <a:pt x="35" y="740"/>
                </a:lnTo>
                <a:lnTo>
                  <a:pt x="35" y="739"/>
                </a:lnTo>
                <a:lnTo>
                  <a:pt x="36" y="739"/>
                </a:lnTo>
                <a:lnTo>
                  <a:pt x="36" y="738"/>
                </a:lnTo>
                <a:lnTo>
                  <a:pt x="36" y="737"/>
                </a:lnTo>
                <a:lnTo>
                  <a:pt x="36" y="736"/>
                </a:lnTo>
                <a:close/>
              </a:path>
            </a:pathLst>
          </a:custGeom>
          <a:solidFill>
            <a:srgbClr val="8A8A8A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37" name="Freeform 14">
            <a:extLst>
              <a:ext uri="{FF2B5EF4-FFF2-40B4-BE49-F238E27FC236}">
                <a16:creationId xmlns:a16="http://schemas.microsoft.com/office/drawing/2014/main" id="{47FBD826-5AA7-6FAD-A361-B6972F9B4728}"/>
              </a:ext>
            </a:extLst>
          </xdr:cNvPr>
          <xdr:cNvSpPr>
            <a:spLocks/>
          </xdr:cNvSpPr>
        </xdr:nvSpPr>
        <xdr:spPr bwMode="auto">
          <a:xfrm>
            <a:off x="48" y="28"/>
            <a:ext cx="10" cy="20"/>
          </a:xfrm>
          <a:custGeom>
            <a:avLst/>
            <a:gdLst>
              <a:gd name="T0" fmla="*/ 0 w 187"/>
              <a:gd name="T1" fmla="*/ 0 h 423"/>
              <a:gd name="T2" fmla="*/ 0 w 187"/>
              <a:gd name="T3" fmla="*/ 0 h 423"/>
              <a:gd name="T4" fmla="*/ 0 w 187"/>
              <a:gd name="T5" fmla="*/ 0 h 423"/>
              <a:gd name="T6" fmla="*/ 0 w 187"/>
              <a:gd name="T7" fmla="*/ 0 h 423"/>
              <a:gd name="T8" fmla="*/ 0 w 187"/>
              <a:gd name="T9" fmla="*/ 0 h 423"/>
              <a:gd name="T10" fmla="*/ 0 w 187"/>
              <a:gd name="T11" fmla="*/ 0 h 423"/>
              <a:gd name="T12" fmla="*/ 0 w 187"/>
              <a:gd name="T13" fmla="*/ 0 h 423"/>
              <a:gd name="T14" fmla="*/ 0 w 187"/>
              <a:gd name="T15" fmla="*/ 0 h 423"/>
              <a:gd name="T16" fmla="*/ 0 w 187"/>
              <a:gd name="T17" fmla="*/ 0 h 423"/>
              <a:gd name="T18" fmla="*/ 0 w 187"/>
              <a:gd name="T19" fmla="*/ 0 h 423"/>
              <a:gd name="T20" fmla="*/ 0 w 187"/>
              <a:gd name="T21" fmla="*/ 0 h 423"/>
              <a:gd name="T22" fmla="*/ 0 w 187"/>
              <a:gd name="T23" fmla="*/ 0 h 423"/>
              <a:gd name="T24" fmla="*/ 0 w 187"/>
              <a:gd name="T25" fmla="*/ 0 h 423"/>
              <a:gd name="T26" fmla="*/ 0 w 187"/>
              <a:gd name="T27" fmla="*/ 0 h 423"/>
              <a:gd name="T28" fmla="*/ 0 w 187"/>
              <a:gd name="T29" fmla="*/ 0 h 423"/>
              <a:gd name="T30" fmla="*/ 0 w 187"/>
              <a:gd name="T31" fmla="*/ 0 h 423"/>
              <a:gd name="T32" fmla="*/ 0 w 187"/>
              <a:gd name="T33" fmla="*/ 0 h 423"/>
              <a:gd name="T34" fmla="*/ 0 w 187"/>
              <a:gd name="T35" fmla="*/ 0 h 423"/>
              <a:gd name="T36" fmla="*/ 0 w 187"/>
              <a:gd name="T37" fmla="*/ 0 h 423"/>
              <a:gd name="T38" fmla="*/ 0 w 187"/>
              <a:gd name="T39" fmla="*/ 0 h 423"/>
              <a:gd name="T40" fmla="*/ 0 w 187"/>
              <a:gd name="T41" fmla="*/ 0 h 423"/>
              <a:gd name="T42" fmla="*/ 0 w 187"/>
              <a:gd name="T43" fmla="*/ 0 h 423"/>
              <a:gd name="T44" fmla="*/ 0 w 187"/>
              <a:gd name="T45" fmla="*/ 0 h 423"/>
              <a:gd name="T46" fmla="*/ 0 w 187"/>
              <a:gd name="T47" fmla="*/ 0 h 423"/>
              <a:gd name="T48" fmla="*/ 0 w 187"/>
              <a:gd name="T49" fmla="*/ 0 h 423"/>
              <a:gd name="T50" fmla="*/ 0 w 187"/>
              <a:gd name="T51" fmla="*/ 0 h 423"/>
              <a:gd name="T52" fmla="*/ 0 w 187"/>
              <a:gd name="T53" fmla="*/ 0 h 423"/>
              <a:gd name="T54" fmla="*/ 0 w 187"/>
              <a:gd name="T55" fmla="*/ 0 h 423"/>
              <a:gd name="T56" fmla="*/ 0 w 187"/>
              <a:gd name="T57" fmla="*/ 0 h 423"/>
              <a:gd name="T58" fmla="*/ 0 w 187"/>
              <a:gd name="T59" fmla="*/ 0 h 423"/>
              <a:gd name="T60" fmla="*/ 0 w 187"/>
              <a:gd name="T61" fmla="*/ 0 h 423"/>
              <a:gd name="T62" fmla="*/ 0 w 187"/>
              <a:gd name="T63" fmla="*/ 0 h 423"/>
              <a:gd name="T64" fmla="*/ 0 w 187"/>
              <a:gd name="T65" fmla="*/ 0 h 423"/>
              <a:gd name="T66" fmla="*/ 0 w 187"/>
              <a:gd name="T67" fmla="*/ 0 h 423"/>
              <a:gd name="T68" fmla="*/ 0 w 187"/>
              <a:gd name="T69" fmla="*/ 0 h 423"/>
              <a:gd name="T70" fmla="*/ 0 w 187"/>
              <a:gd name="T71" fmla="*/ 0 h 423"/>
              <a:gd name="T72" fmla="*/ 0 w 187"/>
              <a:gd name="T73" fmla="*/ 0 h 423"/>
              <a:gd name="T74" fmla="*/ 0 w 187"/>
              <a:gd name="T75" fmla="*/ 0 h 423"/>
              <a:gd name="T76" fmla="*/ 0 w 187"/>
              <a:gd name="T77" fmla="*/ 0 h 423"/>
              <a:gd name="T78" fmla="*/ 0 w 187"/>
              <a:gd name="T79" fmla="*/ 0 h 423"/>
              <a:gd name="T80" fmla="*/ 0 w 187"/>
              <a:gd name="T81" fmla="*/ 0 h 423"/>
              <a:gd name="T82" fmla="*/ 0 w 187"/>
              <a:gd name="T83" fmla="*/ 0 h 423"/>
              <a:gd name="T84" fmla="*/ 0 w 187"/>
              <a:gd name="T85" fmla="*/ 0 h 423"/>
              <a:gd name="T86" fmla="*/ 0 60000 65536"/>
              <a:gd name="T87" fmla="*/ 0 60000 65536"/>
              <a:gd name="T88" fmla="*/ 0 60000 65536"/>
              <a:gd name="T89" fmla="*/ 0 60000 65536"/>
              <a:gd name="T90" fmla="*/ 0 60000 65536"/>
              <a:gd name="T91" fmla="*/ 0 60000 65536"/>
              <a:gd name="T92" fmla="*/ 0 60000 65536"/>
              <a:gd name="T93" fmla="*/ 0 60000 65536"/>
              <a:gd name="T94" fmla="*/ 0 60000 65536"/>
              <a:gd name="T95" fmla="*/ 0 60000 65536"/>
              <a:gd name="T96" fmla="*/ 0 60000 65536"/>
              <a:gd name="T97" fmla="*/ 0 60000 65536"/>
              <a:gd name="T98" fmla="*/ 0 60000 65536"/>
              <a:gd name="T99" fmla="*/ 0 60000 65536"/>
              <a:gd name="T100" fmla="*/ 0 60000 65536"/>
              <a:gd name="T101" fmla="*/ 0 60000 65536"/>
              <a:gd name="T102" fmla="*/ 0 60000 65536"/>
              <a:gd name="T103" fmla="*/ 0 60000 65536"/>
              <a:gd name="T104" fmla="*/ 0 60000 65536"/>
              <a:gd name="T105" fmla="*/ 0 60000 65536"/>
              <a:gd name="T106" fmla="*/ 0 60000 65536"/>
              <a:gd name="T107" fmla="*/ 0 60000 65536"/>
              <a:gd name="T108" fmla="*/ 0 60000 65536"/>
              <a:gd name="T109" fmla="*/ 0 60000 65536"/>
              <a:gd name="T110" fmla="*/ 0 60000 65536"/>
              <a:gd name="T111" fmla="*/ 0 60000 65536"/>
              <a:gd name="T112" fmla="*/ 0 60000 65536"/>
              <a:gd name="T113" fmla="*/ 0 60000 65536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w 187"/>
              <a:gd name="T130" fmla="*/ 0 h 423"/>
              <a:gd name="T131" fmla="*/ 187 w 187"/>
              <a:gd name="T132" fmla="*/ 423 h 423"/>
            </a:gdLst>
            <a:ahLst/>
            <a:cxnLst>
              <a:cxn ang="T86">
                <a:pos x="T0" y="T1"/>
              </a:cxn>
              <a:cxn ang="T87">
                <a:pos x="T2" y="T3"/>
              </a:cxn>
              <a:cxn ang="T88">
                <a:pos x="T4" y="T5"/>
              </a:cxn>
              <a:cxn ang="T89">
                <a:pos x="T6" y="T7"/>
              </a:cxn>
              <a:cxn ang="T90">
                <a:pos x="T8" y="T9"/>
              </a:cxn>
              <a:cxn ang="T91">
                <a:pos x="T10" y="T11"/>
              </a:cxn>
              <a:cxn ang="T92">
                <a:pos x="T12" y="T13"/>
              </a:cxn>
              <a:cxn ang="T93">
                <a:pos x="T14" y="T15"/>
              </a:cxn>
              <a:cxn ang="T94">
                <a:pos x="T16" y="T17"/>
              </a:cxn>
              <a:cxn ang="T95">
                <a:pos x="T18" y="T19"/>
              </a:cxn>
              <a:cxn ang="T96">
                <a:pos x="T20" y="T21"/>
              </a:cxn>
              <a:cxn ang="T97">
                <a:pos x="T22" y="T23"/>
              </a:cxn>
              <a:cxn ang="T98">
                <a:pos x="T24" y="T25"/>
              </a:cxn>
              <a:cxn ang="T99">
                <a:pos x="T26" y="T27"/>
              </a:cxn>
              <a:cxn ang="T100">
                <a:pos x="T28" y="T29"/>
              </a:cxn>
              <a:cxn ang="T101">
                <a:pos x="T30" y="T31"/>
              </a:cxn>
              <a:cxn ang="T102">
                <a:pos x="T32" y="T33"/>
              </a:cxn>
              <a:cxn ang="T103">
                <a:pos x="T34" y="T35"/>
              </a:cxn>
              <a:cxn ang="T104">
                <a:pos x="T36" y="T37"/>
              </a:cxn>
              <a:cxn ang="T105">
                <a:pos x="T38" y="T39"/>
              </a:cxn>
              <a:cxn ang="T106">
                <a:pos x="T40" y="T41"/>
              </a:cxn>
              <a:cxn ang="T107">
                <a:pos x="T42" y="T43"/>
              </a:cxn>
              <a:cxn ang="T108">
                <a:pos x="T44" y="T45"/>
              </a:cxn>
              <a:cxn ang="T109">
                <a:pos x="T46" y="T47"/>
              </a:cxn>
              <a:cxn ang="T110">
                <a:pos x="T48" y="T49"/>
              </a:cxn>
              <a:cxn ang="T111">
                <a:pos x="T50" y="T51"/>
              </a:cxn>
              <a:cxn ang="T112">
                <a:pos x="T52" y="T53"/>
              </a:cxn>
              <a:cxn ang="T113">
                <a:pos x="T54" y="T55"/>
              </a:cxn>
              <a:cxn ang="T114">
                <a:pos x="T56" y="T57"/>
              </a:cxn>
              <a:cxn ang="T115">
                <a:pos x="T58" y="T59"/>
              </a:cxn>
              <a:cxn ang="T116">
                <a:pos x="T60" y="T61"/>
              </a:cxn>
              <a:cxn ang="T117">
                <a:pos x="T62" y="T63"/>
              </a:cxn>
              <a:cxn ang="T118">
                <a:pos x="T64" y="T65"/>
              </a:cxn>
              <a:cxn ang="T119">
                <a:pos x="T66" y="T67"/>
              </a:cxn>
              <a:cxn ang="T120">
                <a:pos x="T68" y="T69"/>
              </a:cxn>
              <a:cxn ang="T121">
                <a:pos x="T70" y="T71"/>
              </a:cxn>
              <a:cxn ang="T122">
                <a:pos x="T72" y="T73"/>
              </a:cxn>
              <a:cxn ang="T123">
                <a:pos x="T74" y="T75"/>
              </a:cxn>
              <a:cxn ang="T124">
                <a:pos x="T76" y="T77"/>
              </a:cxn>
              <a:cxn ang="T125">
                <a:pos x="T78" y="T79"/>
              </a:cxn>
              <a:cxn ang="T126">
                <a:pos x="T80" y="T81"/>
              </a:cxn>
              <a:cxn ang="T127">
                <a:pos x="T82" y="T83"/>
              </a:cxn>
              <a:cxn ang="T128">
                <a:pos x="T84" y="T85"/>
              </a:cxn>
            </a:cxnLst>
            <a:rect l="T129" t="T130" r="T131" b="T132"/>
            <a:pathLst>
              <a:path w="187" h="423">
                <a:moveTo>
                  <a:pt x="49" y="419"/>
                </a:moveTo>
                <a:lnTo>
                  <a:pt x="53" y="414"/>
                </a:lnTo>
                <a:lnTo>
                  <a:pt x="57" y="410"/>
                </a:lnTo>
                <a:lnTo>
                  <a:pt x="61" y="405"/>
                </a:lnTo>
                <a:lnTo>
                  <a:pt x="66" y="401"/>
                </a:lnTo>
                <a:lnTo>
                  <a:pt x="71" y="397"/>
                </a:lnTo>
                <a:lnTo>
                  <a:pt x="75" y="393"/>
                </a:lnTo>
                <a:lnTo>
                  <a:pt x="80" y="388"/>
                </a:lnTo>
                <a:lnTo>
                  <a:pt x="85" y="382"/>
                </a:lnTo>
                <a:lnTo>
                  <a:pt x="86" y="382"/>
                </a:lnTo>
                <a:lnTo>
                  <a:pt x="87" y="382"/>
                </a:lnTo>
                <a:lnTo>
                  <a:pt x="88" y="382"/>
                </a:lnTo>
                <a:lnTo>
                  <a:pt x="89" y="382"/>
                </a:lnTo>
                <a:lnTo>
                  <a:pt x="90" y="383"/>
                </a:lnTo>
                <a:lnTo>
                  <a:pt x="90" y="386"/>
                </a:lnTo>
                <a:lnTo>
                  <a:pt x="90" y="387"/>
                </a:lnTo>
                <a:lnTo>
                  <a:pt x="90" y="388"/>
                </a:lnTo>
                <a:lnTo>
                  <a:pt x="90" y="389"/>
                </a:lnTo>
                <a:lnTo>
                  <a:pt x="90" y="390"/>
                </a:lnTo>
                <a:lnTo>
                  <a:pt x="90" y="392"/>
                </a:lnTo>
                <a:lnTo>
                  <a:pt x="90" y="393"/>
                </a:lnTo>
                <a:lnTo>
                  <a:pt x="91" y="394"/>
                </a:lnTo>
                <a:lnTo>
                  <a:pt x="92" y="395"/>
                </a:lnTo>
                <a:lnTo>
                  <a:pt x="93" y="394"/>
                </a:lnTo>
                <a:lnTo>
                  <a:pt x="94" y="393"/>
                </a:lnTo>
                <a:lnTo>
                  <a:pt x="95" y="392"/>
                </a:lnTo>
                <a:lnTo>
                  <a:pt x="96" y="391"/>
                </a:lnTo>
                <a:lnTo>
                  <a:pt x="97" y="390"/>
                </a:lnTo>
                <a:lnTo>
                  <a:pt x="98" y="389"/>
                </a:lnTo>
                <a:lnTo>
                  <a:pt x="140" y="219"/>
                </a:lnTo>
                <a:lnTo>
                  <a:pt x="136" y="212"/>
                </a:lnTo>
                <a:lnTo>
                  <a:pt x="137" y="197"/>
                </a:lnTo>
                <a:lnTo>
                  <a:pt x="140" y="183"/>
                </a:lnTo>
                <a:lnTo>
                  <a:pt x="144" y="169"/>
                </a:lnTo>
                <a:lnTo>
                  <a:pt x="148" y="155"/>
                </a:lnTo>
                <a:lnTo>
                  <a:pt x="153" y="141"/>
                </a:lnTo>
                <a:lnTo>
                  <a:pt x="157" y="126"/>
                </a:lnTo>
                <a:lnTo>
                  <a:pt x="161" y="113"/>
                </a:lnTo>
                <a:lnTo>
                  <a:pt x="164" y="98"/>
                </a:lnTo>
                <a:lnTo>
                  <a:pt x="165" y="96"/>
                </a:lnTo>
                <a:lnTo>
                  <a:pt x="165" y="95"/>
                </a:lnTo>
                <a:lnTo>
                  <a:pt x="165" y="93"/>
                </a:lnTo>
                <a:lnTo>
                  <a:pt x="165" y="91"/>
                </a:lnTo>
                <a:lnTo>
                  <a:pt x="165" y="89"/>
                </a:lnTo>
                <a:lnTo>
                  <a:pt x="164" y="88"/>
                </a:lnTo>
                <a:lnTo>
                  <a:pt x="164" y="86"/>
                </a:lnTo>
                <a:lnTo>
                  <a:pt x="163" y="83"/>
                </a:lnTo>
                <a:lnTo>
                  <a:pt x="164" y="73"/>
                </a:lnTo>
                <a:lnTo>
                  <a:pt x="166" y="63"/>
                </a:lnTo>
                <a:lnTo>
                  <a:pt x="169" y="53"/>
                </a:lnTo>
                <a:lnTo>
                  <a:pt x="173" y="44"/>
                </a:lnTo>
                <a:lnTo>
                  <a:pt x="176" y="33"/>
                </a:lnTo>
                <a:lnTo>
                  <a:pt x="180" y="24"/>
                </a:lnTo>
                <a:lnTo>
                  <a:pt x="184" y="13"/>
                </a:lnTo>
                <a:lnTo>
                  <a:pt x="187" y="3"/>
                </a:lnTo>
                <a:lnTo>
                  <a:pt x="186" y="3"/>
                </a:lnTo>
                <a:lnTo>
                  <a:pt x="186" y="2"/>
                </a:lnTo>
                <a:lnTo>
                  <a:pt x="186" y="1"/>
                </a:lnTo>
                <a:lnTo>
                  <a:pt x="185" y="0"/>
                </a:lnTo>
                <a:lnTo>
                  <a:pt x="174" y="1"/>
                </a:lnTo>
                <a:lnTo>
                  <a:pt x="162" y="1"/>
                </a:lnTo>
                <a:lnTo>
                  <a:pt x="151" y="2"/>
                </a:lnTo>
                <a:lnTo>
                  <a:pt x="139" y="4"/>
                </a:lnTo>
                <a:lnTo>
                  <a:pt x="128" y="6"/>
                </a:lnTo>
                <a:lnTo>
                  <a:pt x="117" y="10"/>
                </a:lnTo>
                <a:lnTo>
                  <a:pt x="106" y="14"/>
                </a:lnTo>
                <a:lnTo>
                  <a:pt x="96" y="21"/>
                </a:lnTo>
                <a:lnTo>
                  <a:pt x="93" y="27"/>
                </a:lnTo>
                <a:lnTo>
                  <a:pt x="90" y="34"/>
                </a:lnTo>
                <a:lnTo>
                  <a:pt x="87" y="41"/>
                </a:lnTo>
                <a:lnTo>
                  <a:pt x="85" y="48"/>
                </a:lnTo>
                <a:lnTo>
                  <a:pt x="84" y="55"/>
                </a:lnTo>
                <a:lnTo>
                  <a:pt x="82" y="63"/>
                </a:lnTo>
                <a:lnTo>
                  <a:pt x="80" y="69"/>
                </a:lnTo>
                <a:lnTo>
                  <a:pt x="78" y="76"/>
                </a:lnTo>
                <a:lnTo>
                  <a:pt x="73" y="93"/>
                </a:lnTo>
                <a:lnTo>
                  <a:pt x="68" y="110"/>
                </a:lnTo>
                <a:lnTo>
                  <a:pt x="63" y="125"/>
                </a:lnTo>
                <a:lnTo>
                  <a:pt x="59" y="142"/>
                </a:lnTo>
                <a:lnTo>
                  <a:pt x="54" y="159"/>
                </a:lnTo>
                <a:lnTo>
                  <a:pt x="49" y="174"/>
                </a:lnTo>
                <a:lnTo>
                  <a:pt x="44" y="191"/>
                </a:lnTo>
                <a:lnTo>
                  <a:pt x="39" y="207"/>
                </a:lnTo>
                <a:lnTo>
                  <a:pt x="34" y="225"/>
                </a:lnTo>
                <a:lnTo>
                  <a:pt x="30" y="241"/>
                </a:lnTo>
                <a:lnTo>
                  <a:pt x="25" y="259"/>
                </a:lnTo>
                <a:lnTo>
                  <a:pt x="21" y="276"/>
                </a:lnTo>
                <a:lnTo>
                  <a:pt x="17" y="294"/>
                </a:lnTo>
                <a:lnTo>
                  <a:pt x="13" y="310"/>
                </a:lnTo>
                <a:lnTo>
                  <a:pt x="10" y="328"/>
                </a:lnTo>
                <a:lnTo>
                  <a:pt x="7" y="345"/>
                </a:lnTo>
                <a:lnTo>
                  <a:pt x="6" y="351"/>
                </a:lnTo>
                <a:lnTo>
                  <a:pt x="5" y="357"/>
                </a:lnTo>
                <a:lnTo>
                  <a:pt x="4" y="363"/>
                </a:lnTo>
                <a:lnTo>
                  <a:pt x="3" y="368"/>
                </a:lnTo>
                <a:lnTo>
                  <a:pt x="2" y="373"/>
                </a:lnTo>
                <a:lnTo>
                  <a:pt x="2" y="378"/>
                </a:lnTo>
                <a:lnTo>
                  <a:pt x="1" y="383"/>
                </a:lnTo>
                <a:lnTo>
                  <a:pt x="0" y="389"/>
                </a:lnTo>
                <a:lnTo>
                  <a:pt x="4" y="395"/>
                </a:lnTo>
                <a:lnTo>
                  <a:pt x="9" y="399"/>
                </a:lnTo>
                <a:lnTo>
                  <a:pt x="14" y="404"/>
                </a:lnTo>
                <a:lnTo>
                  <a:pt x="20" y="409"/>
                </a:lnTo>
                <a:lnTo>
                  <a:pt x="26" y="412"/>
                </a:lnTo>
                <a:lnTo>
                  <a:pt x="32" y="416"/>
                </a:lnTo>
                <a:lnTo>
                  <a:pt x="38" y="419"/>
                </a:lnTo>
                <a:lnTo>
                  <a:pt x="44" y="423"/>
                </a:lnTo>
                <a:lnTo>
                  <a:pt x="45" y="423"/>
                </a:lnTo>
                <a:lnTo>
                  <a:pt x="46" y="422"/>
                </a:lnTo>
                <a:lnTo>
                  <a:pt x="47" y="422"/>
                </a:lnTo>
                <a:lnTo>
                  <a:pt x="48" y="422"/>
                </a:lnTo>
                <a:lnTo>
                  <a:pt x="49" y="421"/>
                </a:lnTo>
                <a:lnTo>
                  <a:pt x="49" y="420"/>
                </a:lnTo>
                <a:lnTo>
                  <a:pt x="49" y="419"/>
                </a:lnTo>
                <a:close/>
              </a:path>
            </a:pathLst>
          </a:custGeom>
          <a:solidFill>
            <a:srgbClr val="8A8A8A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38" name="Freeform 15">
            <a:extLst>
              <a:ext uri="{FF2B5EF4-FFF2-40B4-BE49-F238E27FC236}">
                <a16:creationId xmlns:a16="http://schemas.microsoft.com/office/drawing/2014/main" id="{28B6D503-F6B0-5F1E-EA90-77BAA8E77CD7}"/>
              </a:ext>
            </a:extLst>
          </xdr:cNvPr>
          <xdr:cNvSpPr>
            <a:spLocks/>
          </xdr:cNvSpPr>
        </xdr:nvSpPr>
        <xdr:spPr bwMode="auto">
          <a:xfrm>
            <a:off x="63" y="24"/>
            <a:ext cx="20" cy="24"/>
          </a:xfrm>
          <a:custGeom>
            <a:avLst/>
            <a:gdLst>
              <a:gd name="T0" fmla="*/ 0 w 409"/>
              <a:gd name="T1" fmla="*/ 0 h 503"/>
              <a:gd name="T2" fmla="*/ 0 w 409"/>
              <a:gd name="T3" fmla="*/ 0 h 503"/>
              <a:gd name="T4" fmla="*/ 0 w 409"/>
              <a:gd name="T5" fmla="*/ 0 h 503"/>
              <a:gd name="T6" fmla="*/ 0 w 409"/>
              <a:gd name="T7" fmla="*/ 0 h 503"/>
              <a:gd name="T8" fmla="*/ 0 w 409"/>
              <a:gd name="T9" fmla="*/ 0 h 503"/>
              <a:gd name="T10" fmla="*/ 0 w 409"/>
              <a:gd name="T11" fmla="*/ 0 h 503"/>
              <a:gd name="T12" fmla="*/ 0 w 409"/>
              <a:gd name="T13" fmla="*/ 0 h 503"/>
              <a:gd name="T14" fmla="*/ 0 w 409"/>
              <a:gd name="T15" fmla="*/ 0 h 503"/>
              <a:gd name="T16" fmla="*/ 0 w 409"/>
              <a:gd name="T17" fmla="*/ 0 h 503"/>
              <a:gd name="T18" fmla="*/ 0 w 409"/>
              <a:gd name="T19" fmla="*/ 0 h 503"/>
              <a:gd name="T20" fmla="*/ 0 w 409"/>
              <a:gd name="T21" fmla="*/ 0 h 503"/>
              <a:gd name="T22" fmla="*/ 0 w 409"/>
              <a:gd name="T23" fmla="*/ 0 h 503"/>
              <a:gd name="T24" fmla="*/ 0 w 409"/>
              <a:gd name="T25" fmla="*/ 0 h 503"/>
              <a:gd name="T26" fmla="*/ 0 w 409"/>
              <a:gd name="T27" fmla="*/ 0 h 503"/>
              <a:gd name="T28" fmla="*/ 0 w 409"/>
              <a:gd name="T29" fmla="*/ 0 h 503"/>
              <a:gd name="T30" fmla="*/ 0 w 409"/>
              <a:gd name="T31" fmla="*/ 0 h 503"/>
              <a:gd name="T32" fmla="*/ 0 w 409"/>
              <a:gd name="T33" fmla="*/ 0 h 503"/>
              <a:gd name="T34" fmla="*/ 0 w 409"/>
              <a:gd name="T35" fmla="*/ 0 h 503"/>
              <a:gd name="T36" fmla="*/ 0 w 409"/>
              <a:gd name="T37" fmla="*/ 0 h 503"/>
              <a:gd name="T38" fmla="*/ 0 w 409"/>
              <a:gd name="T39" fmla="*/ 0 h 503"/>
              <a:gd name="T40" fmla="*/ 0 w 409"/>
              <a:gd name="T41" fmla="*/ 0 h 503"/>
              <a:gd name="T42" fmla="*/ 0 w 409"/>
              <a:gd name="T43" fmla="*/ 0 h 503"/>
              <a:gd name="T44" fmla="*/ 0 w 409"/>
              <a:gd name="T45" fmla="*/ 0 h 503"/>
              <a:gd name="T46" fmla="*/ 0 w 409"/>
              <a:gd name="T47" fmla="*/ 0 h 503"/>
              <a:gd name="T48" fmla="*/ 0 w 409"/>
              <a:gd name="T49" fmla="*/ 0 h 503"/>
              <a:gd name="T50" fmla="*/ 0 w 409"/>
              <a:gd name="T51" fmla="*/ 0 h 503"/>
              <a:gd name="T52" fmla="*/ 0 w 409"/>
              <a:gd name="T53" fmla="*/ 0 h 503"/>
              <a:gd name="T54" fmla="*/ 0 w 409"/>
              <a:gd name="T55" fmla="*/ 0 h 503"/>
              <a:gd name="T56" fmla="*/ 0 w 409"/>
              <a:gd name="T57" fmla="*/ 0 h 503"/>
              <a:gd name="T58" fmla="*/ 0 w 409"/>
              <a:gd name="T59" fmla="*/ 0 h 503"/>
              <a:gd name="T60" fmla="*/ 0 w 409"/>
              <a:gd name="T61" fmla="*/ 0 h 503"/>
              <a:gd name="T62" fmla="*/ 0 w 409"/>
              <a:gd name="T63" fmla="*/ 0 h 503"/>
              <a:gd name="T64" fmla="*/ 0 w 409"/>
              <a:gd name="T65" fmla="*/ 0 h 503"/>
              <a:gd name="T66" fmla="*/ 0 w 409"/>
              <a:gd name="T67" fmla="*/ 0 h 503"/>
              <a:gd name="T68" fmla="*/ 0 w 409"/>
              <a:gd name="T69" fmla="*/ 0 h 503"/>
              <a:gd name="T70" fmla="*/ 0 w 409"/>
              <a:gd name="T71" fmla="*/ 0 h 503"/>
              <a:gd name="T72" fmla="*/ 0 w 409"/>
              <a:gd name="T73" fmla="*/ 0 h 503"/>
              <a:gd name="T74" fmla="*/ 0 w 409"/>
              <a:gd name="T75" fmla="*/ 0 h 503"/>
              <a:gd name="T76" fmla="*/ 0 w 409"/>
              <a:gd name="T77" fmla="*/ 0 h 503"/>
              <a:gd name="T78" fmla="*/ 0 w 409"/>
              <a:gd name="T79" fmla="*/ 0 h 503"/>
              <a:gd name="T80" fmla="*/ 0 w 409"/>
              <a:gd name="T81" fmla="*/ 0 h 503"/>
              <a:gd name="T82" fmla="*/ 0 w 409"/>
              <a:gd name="T83" fmla="*/ 0 h 503"/>
              <a:gd name="T84" fmla="*/ 0 w 409"/>
              <a:gd name="T85" fmla="*/ 0 h 503"/>
              <a:gd name="T86" fmla="*/ 0 w 409"/>
              <a:gd name="T87" fmla="*/ 0 h 503"/>
              <a:gd name="T88" fmla="*/ 0 w 409"/>
              <a:gd name="T89" fmla="*/ 0 h 503"/>
              <a:gd name="T90" fmla="*/ 0 w 409"/>
              <a:gd name="T91" fmla="*/ 0 h 503"/>
              <a:gd name="T92" fmla="*/ 0 w 409"/>
              <a:gd name="T93" fmla="*/ 0 h 503"/>
              <a:gd name="T94" fmla="*/ 0 w 409"/>
              <a:gd name="T95" fmla="*/ 0 h 503"/>
              <a:gd name="T96" fmla="*/ 0 w 409"/>
              <a:gd name="T97" fmla="*/ 0 h 503"/>
              <a:gd name="T98" fmla="*/ 0 w 409"/>
              <a:gd name="T99" fmla="*/ 0 h 503"/>
              <a:gd name="T100" fmla="*/ 0 w 409"/>
              <a:gd name="T101" fmla="*/ 0 h 503"/>
              <a:gd name="T102" fmla="*/ 0 w 409"/>
              <a:gd name="T103" fmla="*/ 0 h 503"/>
              <a:gd name="T104" fmla="*/ 0 w 409"/>
              <a:gd name="T105" fmla="*/ 0 h 503"/>
              <a:gd name="T106" fmla="*/ 0 w 409"/>
              <a:gd name="T107" fmla="*/ 0 h 503"/>
              <a:gd name="T108" fmla="*/ 0 w 409"/>
              <a:gd name="T109" fmla="*/ 0 h 503"/>
              <a:gd name="T110" fmla="*/ 0 60000 65536"/>
              <a:gd name="T111" fmla="*/ 0 60000 65536"/>
              <a:gd name="T112" fmla="*/ 0 60000 65536"/>
              <a:gd name="T113" fmla="*/ 0 60000 65536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w 409"/>
              <a:gd name="T166" fmla="*/ 0 h 503"/>
              <a:gd name="T167" fmla="*/ 409 w 409"/>
              <a:gd name="T168" fmla="*/ 503 h 503"/>
            </a:gdLst>
            <a:ahLst/>
            <a:cxnLst>
              <a:cxn ang="T110">
                <a:pos x="T0" y="T1"/>
              </a:cxn>
              <a:cxn ang="T111">
                <a:pos x="T2" y="T3"/>
              </a:cxn>
              <a:cxn ang="T112">
                <a:pos x="T4" y="T5"/>
              </a:cxn>
              <a:cxn ang="T113">
                <a:pos x="T6" y="T7"/>
              </a:cxn>
              <a:cxn ang="T114">
                <a:pos x="T8" y="T9"/>
              </a:cxn>
              <a:cxn ang="T115">
                <a:pos x="T10" y="T11"/>
              </a:cxn>
              <a:cxn ang="T116">
                <a:pos x="T12" y="T13"/>
              </a:cxn>
              <a:cxn ang="T117">
                <a:pos x="T14" y="T15"/>
              </a:cxn>
              <a:cxn ang="T118">
                <a:pos x="T16" y="T17"/>
              </a:cxn>
              <a:cxn ang="T119">
                <a:pos x="T18" y="T19"/>
              </a:cxn>
              <a:cxn ang="T120">
                <a:pos x="T20" y="T21"/>
              </a:cxn>
              <a:cxn ang="T121">
                <a:pos x="T22" y="T23"/>
              </a:cxn>
              <a:cxn ang="T122">
                <a:pos x="T24" y="T25"/>
              </a:cxn>
              <a:cxn ang="T123">
                <a:pos x="T26" y="T27"/>
              </a:cxn>
              <a:cxn ang="T124">
                <a:pos x="T28" y="T29"/>
              </a:cxn>
              <a:cxn ang="T125">
                <a:pos x="T30" y="T31"/>
              </a:cxn>
              <a:cxn ang="T126">
                <a:pos x="T32" y="T33"/>
              </a:cxn>
              <a:cxn ang="T127">
                <a:pos x="T34" y="T35"/>
              </a:cxn>
              <a:cxn ang="T128">
                <a:pos x="T36" y="T37"/>
              </a:cxn>
              <a:cxn ang="T129">
                <a:pos x="T38" y="T39"/>
              </a:cxn>
              <a:cxn ang="T130">
                <a:pos x="T40" y="T41"/>
              </a:cxn>
              <a:cxn ang="T131">
                <a:pos x="T42" y="T43"/>
              </a:cxn>
              <a:cxn ang="T132">
                <a:pos x="T44" y="T45"/>
              </a:cxn>
              <a:cxn ang="T133">
                <a:pos x="T46" y="T47"/>
              </a:cxn>
              <a:cxn ang="T134">
                <a:pos x="T48" y="T49"/>
              </a:cxn>
              <a:cxn ang="T135">
                <a:pos x="T50" y="T51"/>
              </a:cxn>
              <a:cxn ang="T136">
                <a:pos x="T52" y="T53"/>
              </a:cxn>
              <a:cxn ang="T137">
                <a:pos x="T54" y="T55"/>
              </a:cxn>
              <a:cxn ang="T138">
                <a:pos x="T56" y="T57"/>
              </a:cxn>
              <a:cxn ang="T139">
                <a:pos x="T58" y="T59"/>
              </a:cxn>
              <a:cxn ang="T140">
                <a:pos x="T60" y="T61"/>
              </a:cxn>
              <a:cxn ang="T141">
                <a:pos x="T62" y="T63"/>
              </a:cxn>
              <a:cxn ang="T142">
                <a:pos x="T64" y="T65"/>
              </a:cxn>
              <a:cxn ang="T143">
                <a:pos x="T66" y="T67"/>
              </a:cxn>
              <a:cxn ang="T144">
                <a:pos x="T68" y="T69"/>
              </a:cxn>
              <a:cxn ang="T145">
                <a:pos x="T70" y="T71"/>
              </a:cxn>
              <a:cxn ang="T146">
                <a:pos x="T72" y="T73"/>
              </a:cxn>
              <a:cxn ang="T147">
                <a:pos x="T74" y="T75"/>
              </a:cxn>
              <a:cxn ang="T148">
                <a:pos x="T76" y="T77"/>
              </a:cxn>
              <a:cxn ang="T149">
                <a:pos x="T78" y="T79"/>
              </a:cxn>
              <a:cxn ang="T150">
                <a:pos x="T80" y="T81"/>
              </a:cxn>
              <a:cxn ang="T151">
                <a:pos x="T82" y="T83"/>
              </a:cxn>
              <a:cxn ang="T152">
                <a:pos x="T84" y="T85"/>
              </a:cxn>
              <a:cxn ang="T153">
                <a:pos x="T86" y="T87"/>
              </a:cxn>
              <a:cxn ang="T154">
                <a:pos x="T88" y="T89"/>
              </a:cxn>
              <a:cxn ang="T155">
                <a:pos x="T90" y="T91"/>
              </a:cxn>
              <a:cxn ang="T156">
                <a:pos x="T92" y="T93"/>
              </a:cxn>
              <a:cxn ang="T157">
                <a:pos x="T94" y="T95"/>
              </a:cxn>
              <a:cxn ang="T158">
                <a:pos x="T96" y="T97"/>
              </a:cxn>
              <a:cxn ang="T159">
                <a:pos x="T98" y="T99"/>
              </a:cxn>
              <a:cxn ang="T160">
                <a:pos x="T100" y="T101"/>
              </a:cxn>
              <a:cxn ang="T161">
                <a:pos x="T102" y="T103"/>
              </a:cxn>
              <a:cxn ang="T162">
                <a:pos x="T104" y="T105"/>
              </a:cxn>
              <a:cxn ang="T163">
                <a:pos x="T106" y="T107"/>
              </a:cxn>
              <a:cxn ang="T164">
                <a:pos x="T108" y="T109"/>
              </a:cxn>
            </a:cxnLst>
            <a:rect l="T165" t="T166" r="T167" b="T168"/>
            <a:pathLst>
              <a:path w="409" h="503">
                <a:moveTo>
                  <a:pt x="129" y="503"/>
                </a:moveTo>
                <a:lnTo>
                  <a:pt x="129" y="502"/>
                </a:lnTo>
                <a:lnTo>
                  <a:pt x="130" y="501"/>
                </a:lnTo>
                <a:lnTo>
                  <a:pt x="131" y="501"/>
                </a:lnTo>
                <a:lnTo>
                  <a:pt x="131" y="500"/>
                </a:lnTo>
                <a:lnTo>
                  <a:pt x="132" y="500"/>
                </a:lnTo>
                <a:lnTo>
                  <a:pt x="133" y="499"/>
                </a:lnTo>
                <a:lnTo>
                  <a:pt x="148" y="499"/>
                </a:lnTo>
                <a:lnTo>
                  <a:pt x="162" y="499"/>
                </a:lnTo>
                <a:lnTo>
                  <a:pt x="176" y="497"/>
                </a:lnTo>
                <a:lnTo>
                  <a:pt x="190" y="493"/>
                </a:lnTo>
                <a:lnTo>
                  <a:pt x="204" y="490"/>
                </a:lnTo>
                <a:lnTo>
                  <a:pt x="218" y="485"/>
                </a:lnTo>
                <a:lnTo>
                  <a:pt x="231" y="479"/>
                </a:lnTo>
                <a:lnTo>
                  <a:pt x="245" y="474"/>
                </a:lnTo>
                <a:lnTo>
                  <a:pt x="246" y="474"/>
                </a:lnTo>
                <a:lnTo>
                  <a:pt x="246" y="475"/>
                </a:lnTo>
                <a:lnTo>
                  <a:pt x="247" y="475"/>
                </a:lnTo>
                <a:lnTo>
                  <a:pt x="248" y="475"/>
                </a:lnTo>
                <a:lnTo>
                  <a:pt x="248" y="476"/>
                </a:lnTo>
                <a:lnTo>
                  <a:pt x="249" y="476"/>
                </a:lnTo>
                <a:lnTo>
                  <a:pt x="250" y="476"/>
                </a:lnTo>
                <a:lnTo>
                  <a:pt x="251" y="476"/>
                </a:lnTo>
                <a:lnTo>
                  <a:pt x="251" y="477"/>
                </a:lnTo>
                <a:lnTo>
                  <a:pt x="252" y="477"/>
                </a:lnTo>
                <a:lnTo>
                  <a:pt x="259" y="473"/>
                </a:lnTo>
                <a:lnTo>
                  <a:pt x="265" y="470"/>
                </a:lnTo>
                <a:lnTo>
                  <a:pt x="270" y="465"/>
                </a:lnTo>
                <a:lnTo>
                  <a:pt x="276" y="461"/>
                </a:lnTo>
                <a:lnTo>
                  <a:pt x="286" y="449"/>
                </a:lnTo>
                <a:lnTo>
                  <a:pt x="296" y="438"/>
                </a:lnTo>
                <a:lnTo>
                  <a:pt x="304" y="425"/>
                </a:lnTo>
                <a:lnTo>
                  <a:pt x="314" y="414"/>
                </a:lnTo>
                <a:lnTo>
                  <a:pt x="322" y="401"/>
                </a:lnTo>
                <a:lnTo>
                  <a:pt x="330" y="390"/>
                </a:lnTo>
                <a:lnTo>
                  <a:pt x="340" y="376"/>
                </a:lnTo>
                <a:lnTo>
                  <a:pt x="349" y="363"/>
                </a:lnTo>
                <a:lnTo>
                  <a:pt x="357" y="350"/>
                </a:lnTo>
                <a:lnTo>
                  <a:pt x="365" y="335"/>
                </a:lnTo>
                <a:lnTo>
                  <a:pt x="371" y="322"/>
                </a:lnTo>
                <a:lnTo>
                  <a:pt x="378" y="307"/>
                </a:lnTo>
                <a:lnTo>
                  <a:pt x="383" y="291"/>
                </a:lnTo>
                <a:lnTo>
                  <a:pt x="388" y="277"/>
                </a:lnTo>
                <a:lnTo>
                  <a:pt x="392" y="263"/>
                </a:lnTo>
                <a:lnTo>
                  <a:pt x="396" y="249"/>
                </a:lnTo>
                <a:lnTo>
                  <a:pt x="399" y="236"/>
                </a:lnTo>
                <a:lnTo>
                  <a:pt x="403" y="222"/>
                </a:lnTo>
                <a:lnTo>
                  <a:pt x="405" y="209"/>
                </a:lnTo>
                <a:lnTo>
                  <a:pt x="407" y="195"/>
                </a:lnTo>
                <a:lnTo>
                  <a:pt x="408" y="182"/>
                </a:lnTo>
                <a:lnTo>
                  <a:pt x="409" y="168"/>
                </a:lnTo>
                <a:lnTo>
                  <a:pt x="408" y="168"/>
                </a:lnTo>
                <a:lnTo>
                  <a:pt x="408" y="167"/>
                </a:lnTo>
                <a:lnTo>
                  <a:pt x="407" y="167"/>
                </a:lnTo>
                <a:lnTo>
                  <a:pt x="407" y="166"/>
                </a:lnTo>
                <a:lnTo>
                  <a:pt x="406" y="165"/>
                </a:lnTo>
                <a:lnTo>
                  <a:pt x="405" y="165"/>
                </a:lnTo>
                <a:lnTo>
                  <a:pt x="393" y="169"/>
                </a:lnTo>
                <a:lnTo>
                  <a:pt x="381" y="174"/>
                </a:lnTo>
                <a:lnTo>
                  <a:pt x="370" y="179"/>
                </a:lnTo>
                <a:lnTo>
                  <a:pt x="358" y="185"/>
                </a:lnTo>
                <a:lnTo>
                  <a:pt x="346" y="190"/>
                </a:lnTo>
                <a:lnTo>
                  <a:pt x="334" y="194"/>
                </a:lnTo>
                <a:lnTo>
                  <a:pt x="322" y="198"/>
                </a:lnTo>
                <a:lnTo>
                  <a:pt x="311" y="202"/>
                </a:lnTo>
                <a:lnTo>
                  <a:pt x="310" y="202"/>
                </a:lnTo>
                <a:lnTo>
                  <a:pt x="310" y="204"/>
                </a:lnTo>
                <a:lnTo>
                  <a:pt x="309" y="204"/>
                </a:lnTo>
                <a:lnTo>
                  <a:pt x="309" y="205"/>
                </a:lnTo>
                <a:lnTo>
                  <a:pt x="308" y="206"/>
                </a:lnTo>
                <a:lnTo>
                  <a:pt x="308" y="207"/>
                </a:lnTo>
                <a:lnTo>
                  <a:pt x="302" y="221"/>
                </a:lnTo>
                <a:lnTo>
                  <a:pt x="297" y="236"/>
                </a:lnTo>
                <a:lnTo>
                  <a:pt x="292" y="252"/>
                </a:lnTo>
                <a:lnTo>
                  <a:pt x="286" y="266"/>
                </a:lnTo>
                <a:lnTo>
                  <a:pt x="280" y="281"/>
                </a:lnTo>
                <a:lnTo>
                  <a:pt x="273" y="295"/>
                </a:lnTo>
                <a:lnTo>
                  <a:pt x="266" y="310"/>
                </a:lnTo>
                <a:lnTo>
                  <a:pt x="258" y="324"/>
                </a:lnTo>
                <a:lnTo>
                  <a:pt x="250" y="336"/>
                </a:lnTo>
                <a:lnTo>
                  <a:pt x="241" y="349"/>
                </a:lnTo>
                <a:lnTo>
                  <a:pt x="231" y="361"/>
                </a:lnTo>
                <a:lnTo>
                  <a:pt x="221" y="373"/>
                </a:lnTo>
                <a:lnTo>
                  <a:pt x="210" y="384"/>
                </a:lnTo>
                <a:lnTo>
                  <a:pt x="199" y="395"/>
                </a:lnTo>
                <a:lnTo>
                  <a:pt x="187" y="404"/>
                </a:lnTo>
                <a:lnTo>
                  <a:pt x="175" y="414"/>
                </a:lnTo>
                <a:lnTo>
                  <a:pt x="169" y="417"/>
                </a:lnTo>
                <a:lnTo>
                  <a:pt x="162" y="420"/>
                </a:lnTo>
                <a:lnTo>
                  <a:pt x="156" y="423"/>
                </a:lnTo>
                <a:lnTo>
                  <a:pt x="149" y="425"/>
                </a:lnTo>
                <a:lnTo>
                  <a:pt x="143" y="426"/>
                </a:lnTo>
                <a:lnTo>
                  <a:pt x="136" y="426"/>
                </a:lnTo>
                <a:lnTo>
                  <a:pt x="129" y="426"/>
                </a:lnTo>
                <a:lnTo>
                  <a:pt x="123" y="425"/>
                </a:lnTo>
                <a:lnTo>
                  <a:pt x="119" y="424"/>
                </a:lnTo>
                <a:lnTo>
                  <a:pt x="116" y="422"/>
                </a:lnTo>
                <a:lnTo>
                  <a:pt x="112" y="420"/>
                </a:lnTo>
                <a:lnTo>
                  <a:pt x="109" y="418"/>
                </a:lnTo>
                <a:lnTo>
                  <a:pt x="105" y="415"/>
                </a:lnTo>
                <a:lnTo>
                  <a:pt x="102" y="413"/>
                </a:lnTo>
                <a:lnTo>
                  <a:pt x="99" y="409"/>
                </a:lnTo>
                <a:lnTo>
                  <a:pt x="96" y="405"/>
                </a:lnTo>
                <a:lnTo>
                  <a:pt x="95" y="403"/>
                </a:lnTo>
                <a:lnTo>
                  <a:pt x="95" y="401"/>
                </a:lnTo>
                <a:lnTo>
                  <a:pt x="94" y="398"/>
                </a:lnTo>
                <a:lnTo>
                  <a:pt x="94" y="396"/>
                </a:lnTo>
                <a:lnTo>
                  <a:pt x="94" y="394"/>
                </a:lnTo>
                <a:lnTo>
                  <a:pt x="95" y="391"/>
                </a:lnTo>
                <a:lnTo>
                  <a:pt x="95" y="389"/>
                </a:lnTo>
                <a:lnTo>
                  <a:pt x="96" y="386"/>
                </a:lnTo>
                <a:lnTo>
                  <a:pt x="97" y="386"/>
                </a:lnTo>
                <a:lnTo>
                  <a:pt x="98" y="385"/>
                </a:lnTo>
                <a:lnTo>
                  <a:pt x="98" y="384"/>
                </a:lnTo>
                <a:lnTo>
                  <a:pt x="99" y="384"/>
                </a:lnTo>
                <a:lnTo>
                  <a:pt x="99" y="383"/>
                </a:lnTo>
                <a:lnTo>
                  <a:pt x="99" y="382"/>
                </a:lnTo>
                <a:lnTo>
                  <a:pt x="97" y="363"/>
                </a:lnTo>
                <a:lnTo>
                  <a:pt x="96" y="345"/>
                </a:lnTo>
                <a:lnTo>
                  <a:pt x="96" y="326"/>
                </a:lnTo>
                <a:lnTo>
                  <a:pt x="98" y="307"/>
                </a:lnTo>
                <a:lnTo>
                  <a:pt x="101" y="289"/>
                </a:lnTo>
                <a:lnTo>
                  <a:pt x="107" y="270"/>
                </a:lnTo>
                <a:lnTo>
                  <a:pt x="113" y="253"/>
                </a:lnTo>
                <a:lnTo>
                  <a:pt x="121" y="235"/>
                </a:lnTo>
                <a:lnTo>
                  <a:pt x="128" y="220"/>
                </a:lnTo>
                <a:lnTo>
                  <a:pt x="135" y="206"/>
                </a:lnTo>
                <a:lnTo>
                  <a:pt x="143" y="192"/>
                </a:lnTo>
                <a:lnTo>
                  <a:pt x="151" y="179"/>
                </a:lnTo>
                <a:lnTo>
                  <a:pt x="160" y="167"/>
                </a:lnTo>
                <a:lnTo>
                  <a:pt x="169" y="154"/>
                </a:lnTo>
                <a:lnTo>
                  <a:pt x="178" y="143"/>
                </a:lnTo>
                <a:lnTo>
                  <a:pt x="188" y="131"/>
                </a:lnTo>
                <a:lnTo>
                  <a:pt x="200" y="121"/>
                </a:lnTo>
                <a:lnTo>
                  <a:pt x="211" y="109"/>
                </a:lnTo>
                <a:lnTo>
                  <a:pt x="223" y="99"/>
                </a:lnTo>
                <a:lnTo>
                  <a:pt x="234" y="90"/>
                </a:lnTo>
                <a:lnTo>
                  <a:pt x="247" y="81"/>
                </a:lnTo>
                <a:lnTo>
                  <a:pt x="259" y="74"/>
                </a:lnTo>
                <a:lnTo>
                  <a:pt x="266" y="72"/>
                </a:lnTo>
                <a:lnTo>
                  <a:pt x="273" y="70"/>
                </a:lnTo>
                <a:lnTo>
                  <a:pt x="279" y="68"/>
                </a:lnTo>
                <a:lnTo>
                  <a:pt x="287" y="67"/>
                </a:lnTo>
                <a:lnTo>
                  <a:pt x="287" y="68"/>
                </a:lnTo>
                <a:lnTo>
                  <a:pt x="288" y="68"/>
                </a:lnTo>
                <a:lnTo>
                  <a:pt x="289" y="68"/>
                </a:lnTo>
                <a:lnTo>
                  <a:pt x="290" y="69"/>
                </a:lnTo>
                <a:lnTo>
                  <a:pt x="291" y="69"/>
                </a:lnTo>
                <a:lnTo>
                  <a:pt x="292" y="70"/>
                </a:lnTo>
                <a:lnTo>
                  <a:pt x="293" y="70"/>
                </a:lnTo>
                <a:lnTo>
                  <a:pt x="293" y="71"/>
                </a:lnTo>
                <a:lnTo>
                  <a:pt x="294" y="71"/>
                </a:lnTo>
                <a:lnTo>
                  <a:pt x="295" y="72"/>
                </a:lnTo>
                <a:lnTo>
                  <a:pt x="296" y="73"/>
                </a:lnTo>
                <a:lnTo>
                  <a:pt x="297" y="74"/>
                </a:lnTo>
                <a:lnTo>
                  <a:pt x="297" y="75"/>
                </a:lnTo>
                <a:lnTo>
                  <a:pt x="298" y="75"/>
                </a:lnTo>
                <a:lnTo>
                  <a:pt x="298" y="76"/>
                </a:lnTo>
                <a:lnTo>
                  <a:pt x="299" y="77"/>
                </a:lnTo>
                <a:lnTo>
                  <a:pt x="299" y="78"/>
                </a:lnTo>
                <a:lnTo>
                  <a:pt x="300" y="79"/>
                </a:lnTo>
                <a:lnTo>
                  <a:pt x="301" y="79"/>
                </a:lnTo>
                <a:lnTo>
                  <a:pt x="301" y="80"/>
                </a:lnTo>
                <a:lnTo>
                  <a:pt x="301" y="81"/>
                </a:lnTo>
                <a:lnTo>
                  <a:pt x="302" y="82"/>
                </a:lnTo>
                <a:lnTo>
                  <a:pt x="302" y="83"/>
                </a:lnTo>
                <a:lnTo>
                  <a:pt x="303" y="84"/>
                </a:lnTo>
                <a:lnTo>
                  <a:pt x="304" y="85"/>
                </a:lnTo>
                <a:lnTo>
                  <a:pt x="304" y="86"/>
                </a:lnTo>
                <a:lnTo>
                  <a:pt x="305" y="86"/>
                </a:lnTo>
                <a:lnTo>
                  <a:pt x="307" y="87"/>
                </a:lnTo>
                <a:lnTo>
                  <a:pt x="308" y="89"/>
                </a:lnTo>
                <a:lnTo>
                  <a:pt x="309" y="89"/>
                </a:lnTo>
                <a:lnTo>
                  <a:pt x="310" y="90"/>
                </a:lnTo>
                <a:lnTo>
                  <a:pt x="311" y="90"/>
                </a:lnTo>
                <a:lnTo>
                  <a:pt x="312" y="91"/>
                </a:lnTo>
                <a:lnTo>
                  <a:pt x="313" y="91"/>
                </a:lnTo>
                <a:lnTo>
                  <a:pt x="314" y="92"/>
                </a:lnTo>
                <a:lnTo>
                  <a:pt x="322" y="92"/>
                </a:lnTo>
                <a:lnTo>
                  <a:pt x="330" y="92"/>
                </a:lnTo>
                <a:lnTo>
                  <a:pt x="337" y="90"/>
                </a:lnTo>
                <a:lnTo>
                  <a:pt x="345" y="87"/>
                </a:lnTo>
                <a:lnTo>
                  <a:pt x="352" y="84"/>
                </a:lnTo>
                <a:lnTo>
                  <a:pt x="359" y="81"/>
                </a:lnTo>
                <a:lnTo>
                  <a:pt x="366" y="78"/>
                </a:lnTo>
                <a:lnTo>
                  <a:pt x="374" y="75"/>
                </a:lnTo>
                <a:lnTo>
                  <a:pt x="375" y="75"/>
                </a:lnTo>
                <a:lnTo>
                  <a:pt x="376" y="75"/>
                </a:lnTo>
                <a:lnTo>
                  <a:pt x="376" y="74"/>
                </a:lnTo>
                <a:lnTo>
                  <a:pt x="377" y="74"/>
                </a:lnTo>
                <a:lnTo>
                  <a:pt x="378" y="74"/>
                </a:lnTo>
                <a:lnTo>
                  <a:pt x="378" y="73"/>
                </a:lnTo>
                <a:lnTo>
                  <a:pt x="379" y="73"/>
                </a:lnTo>
                <a:lnTo>
                  <a:pt x="379" y="72"/>
                </a:lnTo>
                <a:lnTo>
                  <a:pt x="378" y="64"/>
                </a:lnTo>
                <a:lnTo>
                  <a:pt x="376" y="57"/>
                </a:lnTo>
                <a:lnTo>
                  <a:pt x="373" y="50"/>
                </a:lnTo>
                <a:lnTo>
                  <a:pt x="369" y="44"/>
                </a:lnTo>
                <a:lnTo>
                  <a:pt x="364" y="37"/>
                </a:lnTo>
                <a:lnTo>
                  <a:pt x="359" y="32"/>
                </a:lnTo>
                <a:lnTo>
                  <a:pt x="354" y="28"/>
                </a:lnTo>
                <a:lnTo>
                  <a:pt x="348" y="24"/>
                </a:lnTo>
                <a:lnTo>
                  <a:pt x="339" y="20"/>
                </a:lnTo>
                <a:lnTo>
                  <a:pt x="331" y="15"/>
                </a:lnTo>
                <a:lnTo>
                  <a:pt x="322" y="11"/>
                </a:lnTo>
                <a:lnTo>
                  <a:pt x="313" y="8"/>
                </a:lnTo>
                <a:lnTo>
                  <a:pt x="293" y="3"/>
                </a:lnTo>
                <a:lnTo>
                  <a:pt x="275" y="1"/>
                </a:lnTo>
                <a:lnTo>
                  <a:pt x="256" y="0"/>
                </a:lnTo>
                <a:lnTo>
                  <a:pt x="237" y="1"/>
                </a:lnTo>
                <a:lnTo>
                  <a:pt x="219" y="4"/>
                </a:lnTo>
                <a:lnTo>
                  <a:pt x="202" y="9"/>
                </a:lnTo>
                <a:lnTo>
                  <a:pt x="187" y="15"/>
                </a:lnTo>
                <a:lnTo>
                  <a:pt x="173" y="22"/>
                </a:lnTo>
                <a:lnTo>
                  <a:pt x="160" y="29"/>
                </a:lnTo>
                <a:lnTo>
                  <a:pt x="148" y="37"/>
                </a:lnTo>
                <a:lnTo>
                  <a:pt x="136" y="46"/>
                </a:lnTo>
                <a:lnTo>
                  <a:pt x="125" y="56"/>
                </a:lnTo>
                <a:lnTo>
                  <a:pt x="113" y="67"/>
                </a:lnTo>
                <a:lnTo>
                  <a:pt x="101" y="79"/>
                </a:lnTo>
                <a:lnTo>
                  <a:pt x="91" y="91"/>
                </a:lnTo>
                <a:lnTo>
                  <a:pt x="82" y="103"/>
                </a:lnTo>
                <a:lnTo>
                  <a:pt x="73" y="115"/>
                </a:lnTo>
                <a:lnTo>
                  <a:pt x="65" y="127"/>
                </a:lnTo>
                <a:lnTo>
                  <a:pt x="57" y="141"/>
                </a:lnTo>
                <a:lnTo>
                  <a:pt x="50" y="153"/>
                </a:lnTo>
                <a:lnTo>
                  <a:pt x="43" y="167"/>
                </a:lnTo>
                <a:lnTo>
                  <a:pt x="35" y="182"/>
                </a:lnTo>
                <a:lnTo>
                  <a:pt x="29" y="198"/>
                </a:lnTo>
                <a:lnTo>
                  <a:pt x="22" y="215"/>
                </a:lnTo>
                <a:lnTo>
                  <a:pt x="17" y="232"/>
                </a:lnTo>
                <a:lnTo>
                  <a:pt x="12" y="248"/>
                </a:lnTo>
                <a:lnTo>
                  <a:pt x="8" y="265"/>
                </a:lnTo>
                <a:lnTo>
                  <a:pt x="4" y="282"/>
                </a:lnTo>
                <a:lnTo>
                  <a:pt x="2" y="300"/>
                </a:lnTo>
                <a:lnTo>
                  <a:pt x="0" y="317"/>
                </a:lnTo>
                <a:lnTo>
                  <a:pt x="0" y="335"/>
                </a:lnTo>
                <a:lnTo>
                  <a:pt x="1" y="353"/>
                </a:lnTo>
                <a:lnTo>
                  <a:pt x="3" y="371"/>
                </a:lnTo>
                <a:lnTo>
                  <a:pt x="6" y="389"/>
                </a:lnTo>
                <a:lnTo>
                  <a:pt x="10" y="405"/>
                </a:lnTo>
                <a:lnTo>
                  <a:pt x="16" y="422"/>
                </a:lnTo>
                <a:lnTo>
                  <a:pt x="24" y="438"/>
                </a:lnTo>
                <a:lnTo>
                  <a:pt x="33" y="452"/>
                </a:lnTo>
                <a:lnTo>
                  <a:pt x="42" y="463"/>
                </a:lnTo>
                <a:lnTo>
                  <a:pt x="52" y="472"/>
                </a:lnTo>
                <a:lnTo>
                  <a:pt x="64" y="480"/>
                </a:lnTo>
                <a:lnTo>
                  <a:pt x="75" y="487"/>
                </a:lnTo>
                <a:lnTo>
                  <a:pt x="88" y="493"/>
                </a:lnTo>
                <a:lnTo>
                  <a:pt x="100" y="497"/>
                </a:lnTo>
                <a:lnTo>
                  <a:pt x="114" y="501"/>
                </a:lnTo>
                <a:lnTo>
                  <a:pt x="127" y="503"/>
                </a:lnTo>
                <a:lnTo>
                  <a:pt x="128" y="503"/>
                </a:lnTo>
                <a:lnTo>
                  <a:pt x="129" y="503"/>
                </a:lnTo>
                <a:close/>
              </a:path>
            </a:pathLst>
          </a:custGeom>
          <a:solidFill>
            <a:srgbClr val="8A8A8A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39" name="Freeform 16">
            <a:extLst>
              <a:ext uri="{FF2B5EF4-FFF2-40B4-BE49-F238E27FC236}">
                <a16:creationId xmlns:a16="http://schemas.microsoft.com/office/drawing/2014/main" id="{F166E088-5143-5767-23BB-A46D0EA80086}"/>
              </a:ext>
            </a:extLst>
          </xdr:cNvPr>
          <xdr:cNvSpPr>
            <a:spLocks/>
          </xdr:cNvSpPr>
        </xdr:nvSpPr>
        <xdr:spPr bwMode="auto">
          <a:xfrm>
            <a:off x="94" y="40"/>
            <a:ext cx="17" cy="8"/>
          </a:xfrm>
          <a:custGeom>
            <a:avLst/>
            <a:gdLst>
              <a:gd name="T0" fmla="*/ 0 w 352"/>
              <a:gd name="T1" fmla="*/ 0 h 163"/>
              <a:gd name="T2" fmla="*/ 0 w 352"/>
              <a:gd name="T3" fmla="*/ 0 h 163"/>
              <a:gd name="T4" fmla="*/ 0 w 352"/>
              <a:gd name="T5" fmla="*/ 0 h 163"/>
              <a:gd name="T6" fmla="*/ 0 w 352"/>
              <a:gd name="T7" fmla="*/ 0 h 163"/>
              <a:gd name="T8" fmla="*/ 0 w 352"/>
              <a:gd name="T9" fmla="*/ 0 h 163"/>
              <a:gd name="T10" fmla="*/ 0 w 352"/>
              <a:gd name="T11" fmla="*/ 0 h 163"/>
              <a:gd name="T12" fmla="*/ 0 w 352"/>
              <a:gd name="T13" fmla="*/ 0 h 163"/>
              <a:gd name="T14" fmla="*/ 0 w 352"/>
              <a:gd name="T15" fmla="*/ 0 h 163"/>
              <a:gd name="T16" fmla="*/ 0 w 352"/>
              <a:gd name="T17" fmla="*/ 0 h 163"/>
              <a:gd name="T18" fmla="*/ 0 w 352"/>
              <a:gd name="T19" fmla="*/ 0 h 163"/>
              <a:gd name="T20" fmla="*/ 0 w 352"/>
              <a:gd name="T21" fmla="*/ 0 h 163"/>
              <a:gd name="T22" fmla="*/ 0 w 352"/>
              <a:gd name="T23" fmla="*/ 0 h 163"/>
              <a:gd name="T24" fmla="*/ 0 w 352"/>
              <a:gd name="T25" fmla="*/ 0 h 163"/>
              <a:gd name="T26" fmla="*/ 0 w 352"/>
              <a:gd name="T27" fmla="*/ 0 h 163"/>
              <a:gd name="T28" fmla="*/ 0 w 352"/>
              <a:gd name="T29" fmla="*/ 0 h 163"/>
              <a:gd name="T30" fmla="*/ 0 w 352"/>
              <a:gd name="T31" fmla="*/ 0 h 163"/>
              <a:gd name="T32" fmla="*/ 0 w 352"/>
              <a:gd name="T33" fmla="*/ 0 h 163"/>
              <a:gd name="T34" fmla="*/ 0 w 352"/>
              <a:gd name="T35" fmla="*/ 0 h 163"/>
              <a:gd name="T36" fmla="*/ 0 w 352"/>
              <a:gd name="T37" fmla="*/ 0 h 163"/>
              <a:gd name="T38" fmla="*/ 0 w 352"/>
              <a:gd name="T39" fmla="*/ 0 h 163"/>
              <a:gd name="T40" fmla="*/ 0 w 352"/>
              <a:gd name="T41" fmla="*/ 0 h 163"/>
              <a:gd name="T42" fmla="*/ 0 w 352"/>
              <a:gd name="T43" fmla="*/ 0 h 163"/>
              <a:gd name="T44" fmla="*/ 0 w 352"/>
              <a:gd name="T45" fmla="*/ 0 h 163"/>
              <a:gd name="T46" fmla="*/ 0 w 352"/>
              <a:gd name="T47" fmla="*/ 0 h 163"/>
              <a:gd name="T48" fmla="*/ 0 w 352"/>
              <a:gd name="T49" fmla="*/ 0 h 163"/>
              <a:gd name="T50" fmla="*/ 0 w 352"/>
              <a:gd name="T51" fmla="*/ 0 h 163"/>
              <a:gd name="T52" fmla="*/ 0 w 352"/>
              <a:gd name="T53" fmla="*/ 0 h 163"/>
              <a:gd name="T54" fmla="*/ 0 w 352"/>
              <a:gd name="T55" fmla="*/ 0 h 163"/>
              <a:gd name="T56" fmla="*/ 0 w 352"/>
              <a:gd name="T57" fmla="*/ 0 h 163"/>
              <a:gd name="T58" fmla="*/ 0 w 352"/>
              <a:gd name="T59" fmla="*/ 0 h 163"/>
              <a:gd name="T60" fmla="*/ 0 w 352"/>
              <a:gd name="T61" fmla="*/ 0 h 163"/>
              <a:gd name="T62" fmla="*/ 0 w 352"/>
              <a:gd name="T63" fmla="*/ 0 h 163"/>
              <a:gd name="T64" fmla="*/ 0 w 352"/>
              <a:gd name="T65" fmla="*/ 0 h 163"/>
              <a:gd name="T66" fmla="*/ 0 w 352"/>
              <a:gd name="T67" fmla="*/ 0 h 163"/>
              <a:gd name="T68" fmla="*/ 0 w 352"/>
              <a:gd name="T69" fmla="*/ 0 h 163"/>
              <a:gd name="T70" fmla="*/ 0 w 352"/>
              <a:gd name="T71" fmla="*/ 0 h 163"/>
              <a:gd name="T72" fmla="*/ 0 w 352"/>
              <a:gd name="T73" fmla="*/ 0 h 163"/>
              <a:gd name="T74" fmla="*/ 0 w 352"/>
              <a:gd name="T75" fmla="*/ 0 h 163"/>
              <a:gd name="T76" fmla="*/ 0 w 352"/>
              <a:gd name="T77" fmla="*/ 0 h 163"/>
              <a:gd name="T78" fmla="*/ 0 w 352"/>
              <a:gd name="T79" fmla="*/ 0 h 163"/>
              <a:gd name="T80" fmla="*/ 0 w 352"/>
              <a:gd name="T81" fmla="*/ 0 h 163"/>
              <a:gd name="T82" fmla="*/ 0 w 352"/>
              <a:gd name="T83" fmla="*/ 0 h 163"/>
              <a:gd name="T84" fmla="*/ 0 w 352"/>
              <a:gd name="T85" fmla="*/ 0 h 163"/>
              <a:gd name="T86" fmla="*/ 0 w 352"/>
              <a:gd name="T87" fmla="*/ 0 h 163"/>
              <a:gd name="T88" fmla="*/ 0 w 352"/>
              <a:gd name="T89" fmla="*/ 0 h 163"/>
              <a:gd name="T90" fmla="*/ 0 w 352"/>
              <a:gd name="T91" fmla="*/ 0 h 163"/>
              <a:gd name="T92" fmla="*/ 0 w 352"/>
              <a:gd name="T93" fmla="*/ 0 h 163"/>
              <a:gd name="T94" fmla="*/ 0 w 352"/>
              <a:gd name="T95" fmla="*/ 0 h 163"/>
              <a:gd name="T96" fmla="*/ 0 w 352"/>
              <a:gd name="T97" fmla="*/ 0 h 163"/>
              <a:gd name="T98" fmla="*/ 0 w 352"/>
              <a:gd name="T99" fmla="*/ 0 h 163"/>
              <a:gd name="T100" fmla="*/ 0 w 352"/>
              <a:gd name="T101" fmla="*/ 0 h 163"/>
              <a:gd name="T102" fmla="*/ 0 w 352"/>
              <a:gd name="T103" fmla="*/ 0 h 163"/>
              <a:gd name="T104" fmla="*/ 0 w 352"/>
              <a:gd name="T105" fmla="*/ 0 h 163"/>
              <a:gd name="T106" fmla="*/ 0 w 352"/>
              <a:gd name="T107" fmla="*/ 0 h 163"/>
              <a:gd name="T108" fmla="*/ 0 w 352"/>
              <a:gd name="T109" fmla="*/ 0 h 163"/>
              <a:gd name="T110" fmla="*/ 0 60000 65536"/>
              <a:gd name="T111" fmla="*/ 0 60000 65536"/>
              <a:gd name="T112" fmla="*/ 0 60000 65536"/>
              <a:gd name="T113" fmla="*/ 0 60000 65536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w 352"/>
              <a:gd name="T166" fmla="*/ 0 h 163"/>
              <a:gd name="T167" fmla="*/ 352 w 352"/>
              <a:gd name="T168" fmla="*/ 163 h 163"/>
            </a:gdLst>
            <a:ahLst/>
            <a:cxnLst>
              <a:cxn ang="T110">
                <a:pos x="T0" y="T1"/>
              </a:cxn>
              <a:cxn ang="T111">
                <a:pos x="T2" y="T3"/>
              </a:cxn>
              <a:cxn ang="T112">
                <a:pos x="T4" y="T5"/>
              </a:cxn>
              <a:cxn ang="T113">
                <a:pos x="T6" y="T7"/>
              </a:cxn>
              <a:cxn ang="T114">
                <a:pos x="T8" y="T9"/>
              </a:cxn>
              <a:cxn ang="T115">
                <a:pos x="T10" y="T11"/>
              </a:cxn>
              <a:cxn ang="T116">
                <a:pos x="T12" y="T13"/>
              </a:cxn>
              <a:cxn ang="T117">
                <a:pos x="T14" y="T15"/>
              </a:cxn>
              <a:cxn ang="T118">
                <a:pos x="T16" y="T17"/>
              </a:cxn>
              <a:cxn ang="T119">
                <a:pos x="T18" y="T19"/>
              </a:cxn>
              <a:cxn ang="T120">
                <a:pos x="T20" y="T21"/>
              </a:cxn>
              <a:cxn ang="T121">
                <a:pos x="T22" y="T23"/>
              </a:cxn>
              <a:cxn ang="T122">
                <a:pos x="T24" y="T25"/>
              </a:cxn>
              <a:cxn ang="T123">
                <a:pos x="T26" y="T27"/>
              </a:cxn>
              <a:cxn ang="T124">
                <a:pos x="T28" y="T29"/>
              </a:cxn>
              <a:cxn ang="T125">
                <a:pos x="T30" y="T31"/>
              </a:cxn>
              <a:cxn ang="T126">
                <a:pos x="T32" y="T33"/>
              </a:cxn>
              <a:cxn ang="T127">
                <a:pos x="T34" y="T35"/>
              </a:cxn>
              <a:cxn ang="T128">
                <a:pos x="T36" y="T37"/>
              </a:cxn>
              <a:cxn ang="T129">
                <a:pos x="T38" y="T39"/>
              </a:cxn>
              <a:cxn ang="T130">
                <a:pos x="T40" y="T41"/>
              </a:cxn>
              <a:cxn ang="T131">
                <a:pos x="T42" y="T43"/>
              </a:cxn>
              <a:cxn ang="T132">
                <a:pos x="T44" y="T45"/>
              </a:cxn>
              <a:cxn ang="T133">
                <a:pos x="T46" y="T47"/>
              </a:cxn>
              <a:cxn ang="T134">
                <a:pos x="T48" y="T49"/>
              </a:cxn>
              <a:cxn ang="T135">
                <a:pos x="T50" y="T51"/>
              </a:cxn>
              <a:cxn ang="T136">
                <a:pos x="T52" y="T53"/>
              </a:cxn>
              <a:cxn ang="T137">
                <a:pos x="T54" y="T55"/>
              </a:cxn>
              <a:cxn ang="T138">
                <a:pos x="T56" y="T57"/>
              </a:cxn>
              <a:cxn ang="T139">
                <a:pos x="T58" y="T59"/>
              </a:cxn>
              <a:cxn ang="T140">
                <a:pos x="T60" y="T61"/>
              </a:cxn>
              <a:cxn ang="T141">
                <a:pos x="T62" y="T63"/>
              </a:cxn>
              <a:cxn ang="T142">
                <a:pos x="T64" y="T65"/>
              </a:cxn>
              <a:cxn ang="T143">
                <a:pos x="T66" y="T67"/>
              </a:cxn>
              <a:cxn ang="T144">
                <a:pos x="T68" y="T69"/>
              </a:cxn>
              <a:cxn ang="T145">
                <a:pos x="T70" y="T71"/>
              </a:cxn>
              <a:cxn ang="T146">
                <a:pos x="T72" y="T73"/>
              </a:cxn>
              <a:cxn ang="T147">
                <a:pos x="T74" y="T75"/>
              </a:cxn>
              <a:cxn ang="T148">
                <a:pos x="T76" y="T77"/>
              </a:cxn>
              <a:cxn ang="T149">
                <a:pos x="T78" y="T79"/>
              </a:cxn>
              <a:cxn ang="T150">
                <a:pos x="T80" y="T81"/>
              </a:cxn>
              <a:cxn ang="T151">
                <a:pos x="T82" y="T83"/>
              </a:cxn>
              <a:cxn ang="T152">
                <a:pos x="T84" y="T85"/>
              </a:cxn>
              <a:cxn ang="T153">
                <a:pos x="T86" y="T87"/>
              </a:cxn>
              <a:cxn ang="T154">
                <a:pos x="T88" y="T89"/>
              </a:cxn>
              <a:cxn ang="T155">
                <a:pos x="T90" y="T91"/>
              </a:cxn>
              <a:cxn ang="T156">
                <a:pos x="T92" y="T93"/>
              </a:cxn>
              <a:cxn ang="T157">
                <a:pos x="T94" y="T95"/>
              </a:cxn>
              <a:cxn ang="T158">
                <a:pos x="T96" y="T97"/>
              </a:cxn>
              <a:cxn ang="T159">
                <a:pos x="T98" y="T99"/>
              </a:cxn>
              <a:cxn ang="T160">
                <a:pos x="T100" y="T101"/>
              </a:cxn>
              <a:cxn ang="T161">
                <a:pos x="T102" y="T103"/>
              </a:cxn>
              <a:cxn ang="T162">
                <a:pos x="T104" y="T105"/>
              </a:cxn>
              <a:cxn ang="T163">
                <a:pos x="T106" y="T107"/>
              </a:cxn>
              <a:cxn ang="T164">
                <a:pos x="T108" y="T109"/>
              </a:cxn>
            </a:cxnLst>
            <a:rect l="T165" t="T166" r="T167" b="T168"/>
            <a:pathLst>
              <a:path w="352" h="163">
                <a:moveTo>
                  <a:pt x="184" y="163"/>
                </a:moveTo>
                <a:lnTo>
                  <a:pt x="209" y="155"/>
                </a:lnTo>
                <a:lnTo>
                  <a:pt x="211" y="147"/>
                </a:lnTo>
                <a:lnTo>
                  <a:pt x="221" y="138"/>
                </a:lnTo>
                <a:lnTo>
                  <a:pt x="231" y="131"/>
                </a:lnTo>
                <a:lnTo>
                  <a:pt x="242" y="125"/>
                </a:lnTo>
                <a:lnTo>
                  <a:pt x="253" y="119"/>
                </a:lnTo>
                <a:lnTo>
                  <a:pt x="265" y="113"/>
                </a:lnTo>
                <a:lnTo>
                  <a:pt x="276" y="107"/>
                </a:lnTo>
                <a:lnTo>
                  <a:pt x="286" y="100"/>
                </a:lnTo>
                <a:lnTo>
                  <a:pt x="297" y="91"/>
                </a:lnTo>
                <a:lnTo>
                  <a:pt x="298" y="86"/>
                </a:lnTo>
                <a:lnTo>
                  <a:pt x="301" y="82"/>
                </a:lnTo>
                <a:lnTo>
                  <a:pt x="304" y="78"/>
                </a:lnTo>
                <a:lnTo>
                  <a:pt x="307" y="73"/>
                </a:lnTo>
                <a:lnTo>
                  <a:pt x="315" y="67"/>
                </a:lnTo>
                <a:lnTo>
                  <a:pt x="323" y="61"/>
                </a:lnTo>
                <a:lnTo>
                  <a:pt x="332" y="56"/>
                </a:lnTo>
                <a:lnTo>
                  <a:pt x="340" y="49"/>
                </a:lnTo>
                <a:lnTo>
                  <a:pt x="344" y="45"/>
                </a:lnTo>
                <a:lnTo>
                  <a:pt x="347" y="41"/>
                </a:lnTo>
                <a:lnTo>
                  <a:pt x="350" y="36"/>
                </a:lnTo>
                <a:lnTo>
                  <a:pt x="352" y="31"/>
                </a:lnTo>
                <a:lnTo>
                  <a:pt x="352" y="30"/>
                </a:lnTo>
                <a:lnTo>
                  <a:pt x="352" y="29"/>
                </a:lnTo>
                <a:lnTo>
                  <a:pt x="352" y="27"/>
                </a:lnTo>
                <a:lnTo>
                  <a:pt x="352" y="26"/>
                </a:lnTo>
                <a:lnTo>
                  <a:pt x="351" y="25"/>
                </a:lnTo>
                <a:lnTo>
                  <a:pt x="347" y="25"/>
                </a:lnTo>
                <a:lnTo>
                  <a:pt x="343" y="26"/>
                </a:lnTo>
                <a:lnTo>
                  <a:pt x="339" y="29"/>
                </a:lnTo>
                <a:lnTo>
                  <a:pt x="335" y="32"/>
                </a:lnTo>
                <a:lnTo>
                  <a:pt x="331" y="34"/>
                </a:lnTo>
                <a:lnTo>
                  <a:pt x="326" y="36"/>
                </a:lnTo>
                <a:lnTo>
                  <a:pt x="322" y="38"/>
                </a:lnTo>
                <a:lnTo>
                  <a:pt x="317" y="39"/>
                </a:lnTo>
                <a:lnTo>
                  <a:pt x="316" y="39"/>
                </a:lnTo>
                <a:lnTo>
                  <a:pt x="315" y="39"/>
                </a:lnTo>
                <a:lnTo>
                  <a:pt x="314" y="39"/>
                </a:lnTo>
                <a:lnTo>
                  <a:pt x="314" y="38"/>
                </a:lnTo>
                <a:lnTo>
                  <a:pt x="313" y="38"/>
                </a:lnTo>
                <a:lnTo>
                  <a:pt x="312" y="38"/>
                </a:lnTo>
                <a:lnTo>
                  <a:pt x="312" y="37"/>
                </a:lnTo>
                <a:lnTo>
                  <a:pt x="311" y="36"/>
                </a:lnTo>
                <a:lnTo>
                  <a:pt x="311" y="35"/>
                </a:lnTo>
                <a:lnTo>
                  <a:pt x="311" y="34"/>
                </a:lnTo>
                <a:lnTo>
                  <a:pt x="311" y="33"/>
                </a:lnTo>
                <a:lnTo>
                  <a:pt x="313" y="29"/>
                </a:lnTo>
                <a:lnTo>
                  <a:pt x="316" y="24"/>
                </a:lnTo>
                <a:lnTo>
                  <a:pt x="319" y="21"/>
                </a:lnTo>
                <a:lnTo>
                  <a:pt x="323" y="18"/>
                </a:lnTo>
                <a:lnTo>
                  <a:pt x="327" y="15"/>
                </a:lnTo>
                <a:lnTo>
                  <a:pt x="331" y="12"/>
                </a:lnTo>
                <a:lnTo>
                  <a:pt x="335" y="9"/>
                </a:lnTo>
                <a:lnTo>
                  <a:pt x="338" y="6"/>
                </a:lnTo>
                <a:lnTo>
                  <a:pt x="339" y="6"/>
                </a:lnTo>
                <a:lnTo>
                  <a:pt x="339" y="4"/>
                </a:lnTo>
                <a:lnTo>
                  <a:pt x="339" y="3"/>
                </a:lnTo>
                <a:lnTo>
                  <a:pt x="335" y="1"/>
                </a:lnTo>
                <a:lnTo>
                  <a:pt x="330" y="0"/>
                </a:lnTo>
                <a:lnTo>
                  <a:pt x="326" y="0"/>
                </a:lnTo>
                <a:lnTo>
                  <a:pt x="321" y="1"/>
                </a:lnTo>
                <a:lnTo>
                  <a:pt x="317" y="3"/>
                </a:lnTo>
                <a:lnTo>
                  <a:pt x="312" y="6"/>
                </a:lnTo>
                <a:lnTo>
                  <a:pt x="308" y="8"/>
                </a:lnTo>
                <a:lnTo>
                  <a:pt x="304" y="11"/>
                </a:lnTo>
                <a:lnTo>
                  <a:pt x="291" y="11"/>
                </a:lnTo>
                <a:lnTo>
                  <a:pt x="291" y="12"/>
                </a:lnTo>
                <a:lnTo>
                  <a:pt x="290" y="12"/>
                </a:lnTo>
                <a:lnTo>
                  <a:pt x="288" y="13"/>
                </a:lnTo>
                <a:lnTo>
                  <a:pt x="287" y="13"/>
                </a:lnTo>
                <a:lnTo>
                  <a:pt x="286" y="13"/>
                </a:lnTo>
                <a:lnTo>
                  <a:pt x="286" y="14"/>
                </a:lnTo>
                <a:lnTo>
                  <a:pt x="285" y="14"/>
                </a:lnTo>
                <a:lnTo>
                  <a:pt x="284" y="15"/>
                </a:lnTo>
                <a:lnTo>
                  <a:pt x="282" y="16"/>
                </a:lnTo>
                <a:lnTo>
                  <a:pt x="280" y="17"/>
                </a:lnTo>
                <a:lnTo>
                  <a:pt x="279" y="18"/>
                </a:lnTo>
                <a:lnTo>
                  <a:pt x="277" y="19"/>
                </a:lnTo>
                <a:lnTo>
                  <a:pt x="275" y="19"/>
                </a:lnTo>
                <a:lnTo>
                  <a:pt x="274" y="20"/>
                </a:lnTo>
                <a:lnTo>
                  <a:pt x="272" y="21"/>
                </a:lnTo>
                <a:lnTo>
                  <a:pt x="270" y="22"/>
                </a:lnTo>
                <a:lnTo>
                  <a:pt x="269" y="22"/>
                </a:lnTo>
                <a:lnTo>
                  <a:pt x="268" y="22"/>
                </a:lnTo>
                <a:lnTo>
                  <a:pt x="267" y="22"/>
                </a:lnTo>
                <a:lnTo>
                  <a:pt x="266" y="23"/>
                </a:lnTo>
                <a:lnTo>
                  <a:pt x="265" y="23"/>
                </a:lnTo>
                <a:lnTo>
                  <a:pt x="258" y="22"/>
                </a:lnTo>
                <a:lnTo>
                  <a:pt x="250" y="22"/>
                </a:lnTo>
                <a:lnTo>
                  <a:pt x="243" y="24"/>
                </a:lnTo>
                <a:lnTo>
                  <a:pt x="236" y="26"/>
                </a:lnTo>
                <a:lnTo>
                  <a:pt x="222" y="34"/>
                </a:lnTo>
                <a:lnTo>
                  <a:pt x="209" y="43"/>
                </a:lnTo>
                <a:lnTo>
                  <a:pt x="196" y="53"/>
                </a:lnTo>
                <a:lnTo>
                  <a:pt x="183" y="62"/>
                </a:lnTo>
                <a:lnTo>
                  <a:pt x="176" y="65"/>
                </a:lnTo>
                <a:lnTo>
                  <a:pt x="169" y="69"/>
                </a:lnTo>
                <a:lnTo>
                  <a:pt x="161" y="71"/>
                </a:lnTo>
                <a:lnTo>
                  <a:pt x="154" y="73"/>
                </a:lnTo>
                <a:lnTo>
                  <a:pt x="145" y="75"/>
                </a:lnTo>
                <a:lnTo>
                  <a:pt x="137" y="76"/>
                </a:lnTo>
                <a:lnTo>
                  <a:pt x="128" y="76"/>
                </a:lnTo>
                <a:lnTo>
                  <a:pt x="120" y="76"/>
                </a:lnTo>
                <a:lnTo>
                  <a:pt x="112" y="73"/>
                </a:lnTo>
                <a:lnTo>
                  <a:pt x="105" y="71"/>
                </a:lnTo>
                <a:lnTo>
                  <a:pt x="98" y="67"/>
                </a:lnTo>
                <a:lnTo>
                  <a:pt x="92" y="61"/>
                </a:lnTo>
                <a:lnTo>
                  <a:pt x="87" y="54"/>
                </a:lnTo>
                <a:lnTo>
                  <a:pt x="85" y="46"/>
                </a:lnTo>
                <a:lnTo>
                  <a:pt x="83" y="39"/>
                </a:lnTo>
                <a:lnTo>
                  <a:pt x="83" y="32"/>
                </a:lnTo>
                <a:lnTo>
                  <a:pt x="83" y="24"/>
                </a:lnTo>
                <a:lnTo>
                  <a:pt x="85" y="17"/>
                </a:lnTo>
                <a:lnTo>
                  <a:pt x="87" y="11"/>
                </a:lnTo>
                <a:lnTo>
                  <a:pt x="90" y="3"/>
                </a:lnTo>
                <a:lnTo>
                  <a:pt x="88" y="3"/>
                </a:lnTo>
                <a:lnTo>
                  <a:pt x="88" y="2"/>
                </a:lnTo>
                <a:lnTo>
                  <a:pt x="87" y="2"/>
                </a:lnTo>
                <a:lnTo>
                  <a:pt x="87" y="1"/>
                </a:lnTo>
                <a:lnTo>
                  <a:pt x="79" y="0"/>
                </a:lnTo>
                <a:lnTo>
                  <a:pt x="70" y="0"/>
                </a:lnTo>
                <a:lnTo>
                  <a:pt x="62" y="1"/>
                </a:lnTo>
                <a:lnTo>
                  <a:pt x="53" y="3"/>
                </a:lnTo>
                <a:lnTo>
                  <a:pt x="45" y="4"/>
                </a:lnTo>
                <a:lnTo>
                  <a:pt x="36" y="7"/>
                </a:lnTo>
                <a:lnTo>
                  <a:pt x="27" y="7"/>
                </a:lnTo>
                <a:lnTo>
                  <a:pt x="19" y="6"/>
                </a:lnTo>
                <a:lnTo>
                  <a:pt x="17" y="6"/>
                </a:lnTo>
                <a:lnTo>
                  <a:pt x="16" y="6"/>
                </a:lnTo>
                <a:lnTo>
                  <a:pt x="14" y="6"/>
                </a:lnTo>
                <a:lnTo>
                  <a:pt x="13" y="6"/>
                </a:lnTo>
                <a:lnTo>
                  <a:pt x="11" y="6"/>
                </a:lnTo>
                <a:lnTo>
                  <a:pt x="10" y="6"/>
                </a:lnTo>
                <a:lnTo>
                  <a:pt x="10" y="7"/>
                </a:lnTo>
                <a:lnTo>
                  <a:pt x="9" y="8"/>
                </a:lnTo>
                <a:lnTo>
                  <a:pt x="8" y="8"/>
                </a:lnTo>
                <a:lnTo>
                  <a:pt x="7" y="9"/>
                </a:lnTo>
                <a:lnTo>
                  <a:pt x="7" y="10"/>
                </a:lnTo>
                <a:lnTo>
                  <a:pt x="6" y="11"/>
                </a:lnTo>
                <a:lnTo>
                  <a:pt x="5" y="11"/>
                </a:lnTo>
                <a:lnTo>
                  <a:pt x="4" y="12"/>
                </a:lnTo>
                <a:lnTo>
                  <a:pt x="4" y="13"/>
                </a:lnTo>
                <a:lnTo>
                  <a:pt x="1" y="21"/>
                </a:lnTo>
                <a:lnTo>
                  <a:pt x="0" y="31"/>
                </a:lnTo>
                <a:lnTo>
                  <a:pt x="1" y="40"/>
                </a:lnTo>
                <a:lnTo>
                  <a:pt x="2" y="49"/>
                </a:lnTo>
                <a:lnTo>
                  <a:pt x="5" y="59"/>
                </a:lnTo>
                <a:lnTo>
                  <a:pt x="9" y="68"/>
                </a:lnTo>
                <a:lnTo>
                  <a:pt x="12" y="77"/>
                </a:lnTo>
                <a:lnTo>
                  <a:pt x="15" y="86"/>
                </a:lnTo>
                <a:lnTo>
                  <a:pt x="23" y="99"/>
                </a:lnTo>
                <a:lnTo>
                  <a:pt x="31" y="110"/>
                </a:lnTo>
                <a:lnTo>
                  <a:pt x="40" y="119"/>
                </a:lnTo>
                <a:lnTo>
                  <a:pt x="50" y="129"/>
                </a:lnTo>
                <a:lnTo>
                  <a:pt x="60" y="137"/>
                </a:lnTo>
                <a:lnTo>
                  <a:pt x="72" y="143"/>
                </a:lnTo>
                <a:lnTo>
                  <a:pt x="84" y="149"/>
                </a:lnTo>
                <a:lnTo>
                  <a:pt x="98" y="153"/>
                </a:lnTo>
                <a:lnTo>
                  <a:pt x="108" y="155"/>
                </a:lnTo>
                <a:lnTo>
                  <a:pt x="119" y="156"/>
                </a:lnTo>
                <a:lnTo>
                  <a:pt x="130" y="155"/>
                </a:lnTo>
                <a:lnTo>
                  <a:pt x="140" y="154"/>
                </a:lnTo>
                <a:lnTo>
                  <a:pt x="150" y="152"/>
                </a:lnTo>
                <a:lnTo>
                  <a:pt x="161" y="150"/>
                </a:lnTo>
                <a:lnTo>
                  <a:pt x="171" y="149"/>
                </a:lnTo>
                <a:lnTo>
                  <a:pt x="181" y="147"/>
                </a:lnTo>
                <a:lnTo>
                  <a:pt x="182" y="148"/>
                </a:lnTo>
                <a:lnTo>
                  <a:pt x="183" y="148"/>
                </a:lnTo>
                <a:lnTo>
                  <a:pt x="184" y="148"/>
                </a:lnTo>
                <a:lnTo>
                  <a:pt x="186" y="149"/>
                </a:lnTo>
                <a:lnTo>
                  <a:pt x="187" y="150"/>
                </a:lnTo>
                <a:lnTo>
                  <a:pt x="188" y="150"/>
                </a:lnTo>
                <a:lnTo>
                  <a:pt x="188" y="151"/>
                </a:lnTo>
                <a:lnTo>
                  <a:pt x="189" y="152"/>
                </a:lnTo>
                <a:lnTo>
                  <a:pt x="189" y="153"/>
                </a:lnTo>
                <a:lnTo>
                  <a:pt x="190" y="153"/>
                </a:lnTo>
                <a:lnTo>
                  <a:pt x="190" y="154"/>
                </a:lnTo>
                <a:lnTo>
                  <a:pt x="190" y="155"/>
                </a:lnTo>
                <a:lnTo>
                  <a:pt x="190" y="156"/>
                </a:lnTo>
                <a:lnTo>
                  <a:pt x="189" y="156"/>
                </a:lnTo>
                <a:lnTo>
                  <a:pt x="189" y="157"/>
                </a:lnTo>
                <a:lnTo>
                  <a:pt x="188" y="158"/>
                </a:lnTo>
                <a:lnTo>
                  <a:pt x="188" y="159"/>
                </a:lnTo>
                <a:lnTo>
                  <a:pt x="187" y="160"/>
                </a:lnTo>
                <a:lnTo>
                  <a:pt x="185" y="160"/>
                </a:lnTo>
                <a:lnTo>
                  <a:pt x="184" y="161"/>
                </a:lnTo>
                <a:lnTo>
                  <a:pt x="183" y="161"/>
                </a:lnTo>
                <a:lnTo>
                  <a:pt x="181" y="162"/>
                </a:lnTo>
                <a:lnTo>
                  <a:pt x="180" y="162"/>
                </a:lnTo>
                <a:lnTo>
                  <a:pt x="181" y="163"/>
                </a:lnTo>
                <a:lnTo>
                  <a:pt x="182" y="163"/>
                </a:lnTo>
                <a:lnTo>
                  <a:pt x="183" y="163"/>
                </a:lnTo>
                <a:lnTo>
                  <a:pt x="184" y="163"/>
                </a:lnTo>
                <a:close/>
              </a:path>
            </a:pathLst>
          </a:custGeom>
          <a:solidFill>
            <a:srgbClr val="8A8A8A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40" name="Freeform 17">
            <a:extLst>
              <a:ext uri="{FF2B5EF4-FFF2-40B4-BE49-F238E27FC236}">
                <a16:creationId xmlns:a16="http://schemas.microsoft.com/office/drawing/2014/main" id="{7E83DD74-5F36-C669-7FDF-221E8788E15C}"/>
              </a:ext>
            </a:extLst>
          </xdr:cNvPr>
          <xdr:cNvSpPr>
            <a:spLocks/>
          </xdr:cNvSpPr>
        </xdr:nvSpPr>
        <xdr:spPr bwMode="auto">
          <a:xfrm>
            <a:off x="23" y="23"/>
            <a:ext cx="11" cy="24"/>
          </a:xfrm>
          <a:custGeom>
            <a:avLst/>
            <a:gdLst>
              <a:gd name="T0" fmla="*/ 0 w 218"/>
              <a:gd name="T1" fmla="*/ 0 h 494"/>
              <a:gd name="T2" fmla="*/ 0 w 218"/>
              <a:gd name="T3" fmla="*/ 0 h 494"/>
              <a:gd name="T4" fmla="*/ 0 w 218"/>
              <a:gd name="T5" fmla="*/ 0 h 494"/>
              <a:gd name="T6" fmla="*/ 0 w 218"/>
              <a:gd name="T7" fmla="*/ 0 h 494"/>
              <a:gd name="T8" fmla="*/ 0 w 218"/>
              <a:gd name="T9" fmla="*/ 0 h 494"/>
              <a:gd name="T10" fmla="*/ 0 w 218"/>
              <a:gd name="T11" fmla="*/ 0 h 494"/>
              <a:gd name="T12" fmla="*/ 0 w 218"/>
              <a:gd name="T13" fmla="*/ 0 h 494"/>
              <a:gd name="T14" fmla="*/ 0 w 218"/>
              <a:gd name="T15" fmla="*/ 0 h 494"/>
              <a:gd name="T16" fmla="*/ 0 w 218"/>
              <a:gd name="T17" fmla="*/ 0 h 494"/>
              <a:gd name="T18" fmla="*/ 0 w 218"/>
              <a:gd name="T19" fmla="*/ 0 h 494"/>
              <a:gd name="T20" fmla="*/ 0 w 218"/>
              <a:gd name="T21" fmla="*/ 0 h 494"/>
              <a:gd name="T22" fmla="*/ 0 w 218"/>
              <a:gd name="T23" fmla="*/ 0 h 494"/>
              <a:gd name="T24" fmla="*/ 0 w 218"/>
              <a:gd name="T25" fmla="*/ 0 h 494"/>
              <a:gd name="T26" fmla="*/ 0 w 218"/>
              <a:gd name="T27" fmla="*/ 0 h 494"/>
              <a:gd name="T28" fmla="*/ 0 w 218"/>
              <a:gd name="T29" fmla="*/ 0 h 494"/>
              <a:gd name="T30" fmla="*/ 0 w 218"/>
              <a:gd name="T31" fmla="*/ 0 h 494"/>
              <a:gd name="T32" fmla="*/ 0 w 218"/>
              <a:gd name="T33" fmla="*/ 0 h 494"/>
              <a:gd name="T34" fmla="*/ 0 w 218"/>
              <a:gd name="T35" fmla="*/ 0 h 494"/>
              <a:gd name="T36" fmla="*/ 0 w 218"/>
              <a:gd name="T37" fmla="*/ 0 h 494"/>
              <a:gd name="T38" fmla="*/ 0 w 218"/>
              <a:gd name="T39" fmla="*/ 0 h 494"/>
              <a:gd name="T40" fmla="*/ 0 w 218"/>
              <a:gd name="T41" fmla="*/ 0 h 494"/>
              <a:gd name="T42" fmla="*/ 0 w 218"/>
              <a:gd name="T43" fmla="*/ 0 h 494"/>
              <a:gd name="T44" fmla="*/ 0 w 218"/>
              <a:gd name="T45" fmla="*/ 0 h 494"/>
              <a:gd name="T46" fmla="*/ 0 w 218"/>
              <a:gd name="T47" fmla="*/ 0 h 494"/>
              <a:gd name="T48" fmla="*/ 0 w 218"/>
              <a:gd name="T49" fmla="*/ 0 h 494"/>
              <a:gd name="T50" fmla="*/ 0 w 218"/>
              <a:gd name="T51" fmla="*/ 0 h 494"/>
              <a:gd name="T52" fmla="*/ 0 w 218"/>
              <a:gd name="T53" fmla="*/ 0 h 494"/>
              <a:gd name="T54" fmla="*/ 0 w 218"/>
              <a:gd name="T55" fmla="*/ 0 h 494"/>
              <a:gd name="T56" fmla="*/ 0 w 218"/>
              <a:gd name="T57" fmla="*/ 0 h 494"/>
              <a:gd name="T58" fmla="*/ 0 w 218"/>
              <a:gd name="T59" fmla="*/ 0 h 494"/>
              <a:gd name="T60" fmla="*/ 0 w 218"/>
              <a:gd name="T61" fmla="*/ 0 h 494"/>
              <a:gd name="T62" fmla="*/ 0 w 218"/>
              <a:gd name="T63" fmla="*/ 0 h 494"/>
              <a:gd name="T64" fmla="*/ 0 w 218"/>
              <a:gd name="T65" fmla="*/ 0 h 494"/>
              <a:gd name="T66" fmla="*/ 0 w 218"/>
              <a:gd name="T67" fmla="*/ 0 h 494"/>
              <a:gd name="T68" fmla="*/ 0 w 218"/>
              <a:gd name="T69" fmla="*/ 0 h 494"/>
              <a:gd name="T70" fmla="*/ 0 w 218"/>
              <a:gd name="T71" fmla="*/ 0 h 494"/>
              <a:gd name="T72" fmla="*/ 0 w 218"/>
              <a:gd name="T73" fmla="*/ 0 h 494"/>
              <a:gd name="T74" fmla="*/ 0 w 218"/>
              <a:gd name="T75" fmla="*/ 0 h 494"/>
              <a:gd name="T76" fmla="*/ 0 w 218"/>
              <a:gd name="T77" fmla="*/ 0 h 494"/>
              <a:gd name="T78" fmla="*/ 0 w 218"/>
              <a:gd name="T79" fmla="*/ 0 h 494"/>
              <a:gd name="T80" fmla="*/ 0 w 218"/>
              <a:gd name="T81" fmla="*/ 0 h 494"/>
              <a:gd name="T82" fmla="*/ 0 w 218"/>
              <a:gd name="T83" fmla="*/ 0 h 494"/>
              <a:gd name="T84" fmla="*/ 0 w 218"/>
              <a:gd name="T85" fmla="*/ 0 h 494"/>
              <a:gd name="T86" fmla="*/ 0 w 218"/>
              <a:gd name="T87" fmla="*/ 0 h 494"/>
              <a:gd name="T88" fmla="*/ 0 w 218"/>
              <a:gd name="T89" fmla="*/ 0 h 494"/>
              <a:gd name="T90" fmla="*/ 0 w 218"/>
              <a:gd name="T91" fmla="*/ 0 h 494"/>
              <a:gd name="T92" fmla="*/ 0 w 218"/>
              <a:gd name="T93" fmla="*/ 0 h 494"/>
              <a:gd name="T94" fmla="*/ 0 w 218"/>
              <a:gd name="T95" fmla="*/ 0 h 494"/>
              <a:gd name="T96" fmla="*/ 0 w 218"/>
              <a:gd name="T97" fmla="*/ 0 h 494"/>
              <a:gd name="T98" fmla="*/ 0 w 218"/>
              <a:gd name="T99" fmla="*/ 0 h 494"/>
              <a:gd name="T100" fmla="*/ 0 w 218"/>
              <a:gd name="T101" fmla="*/ 0 h 494"/>
              <a:gd name="T102" fmla="*/ 0 w 218"/>
              <a:gd name="T103" fmla="*/ 0 h 494"/>
              <a:gd name="T104" fmla="*/ 0 w 218"/>
              <a:gd name="T105" fmla="*/ 0 h 494"/>
              <a:gd name="T106" fmla="*/ 0 w 218"/>
              <a:gd name="T107" fmla="*/ 0 h 494"/>
              <a:gd name="T108" fmla="*/ 0 w 218"/>
              <a:gd name="T109" fmla="*/ 0 h 494"/>
              <a:gd name="T110" fmla="*/ 0 w 218"/>
              <a:gd name="T111" fmla="*/ 0 h 494"/>
              <a:gd name="T112" fmla="*/ 0 w 218"/>
              <a:gd name="T113" fmla="*/ 0 h 494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60000 65536"/>
              <a:gd name="T166" fmla="*/ 0 60000 65536"/>
              <a:gd name="T167" fmla="*/ 0 60000 65536"/>
              <a:gd name="T168" fmla="*/ 0 60000 65536"/>
              <a:gd name="T169" fmla="*/ 0 60000 65536"/>
              <a:gd name="T170" fmla="*/ 0 60000 65536"/>
              <a:gd name="T171" fmla="*/ 0 w 218"/>
              <a:gd name="T172" fmla="*/ 0 h 494"/>
              <a:gd name="T173" fmla="*/ 218 w 218"/>
              <a:gd name="T174" fmla="*/ 494 h 494"/>
            </a:gdLst>
            <a:ahLst/>
            <a:cxnLst>
              <a:cxn ang="T114">
                <a:pos x="T0" y="T1"/>
              </a:cxn>
              <a:cxn ang="T115">
                <a:pos x="T2" y="T3"/>
              </a:cxn>
              <a:cxn ang="T116">
                <a:pos x="T4" y="T5"/>
              </a:cxn>
              <a:cxn ang="T117">
                <a:pos x="T6" y="T7"/>
              </a:cxn>
              <a:cxn ang="T118">
                <a:pos x="T8" y="T9"/>
              </a:cxn>
              <a:cxn ang="T119">
                <a:pos x="T10" y="T11"/>
              </a:cxn>
              <a:cxn ang="T120">
                <a:pos x="T12" y="T13"/>
              </a:cxn>
              <a:cxn ang="T121">
                <a:pos x="T14" y="T15"/>
              </a:cxn>
              <a:cxn ang="T122">
                <a:pos x="T16" y="T17"/>
              </a:cxn>
              <a:cxn ang="T123">
                <a:pos x="T18" y="T19"/>
              </a:cxn>
              <a:cxn ang="T124">
                <a:pos x="T20" y="T21"/>
              </a:cxn>
              <a:cxn ang="T125">
                <a:pos x="T22" y="T23"/>
              </a:cxn>
              <a:cxn ang="T126">
                <a:pos x="T24" y="T25"/>
              </a:cxn>
              <a:cxn ang="T127">
                <a:pos x="T26" y="T27"/>
              </a:cxn>
              <a:cxn ang="T128">
                <a:pos x="T28" y="T29"/>
              </a:cxn>
              <a:cxn ang="T129">
                <a:pos x="T30" y="T31"/>
              </a:cxn>
              <a:cxn ang="T130">
                <a:pos x="T32" y="T33"/>
              </a:cxn>
              <a:cxn ang="T131">
                <a:pos x="T34" y="T35"/>
              </a:cxn>
              <a:cxn ang="T132">
                <a:pos x="T36" y="T37"/>
              </a:cxn>
              <a:cxn ang="T133">
                <a:pos x="T38" y="T39"/>
              </a:cxn>
              <a:cxn ang="T134">
                <a:pos x="T40" y="T41"/>
              </a:cxn>
              <a:cxn ang="T135">
                <a:pos x="T42" y="T43"/>
              </a:cxn>
              <a:cxn ang="T136">
                <a:pos x="T44" y="T45"/>
              </a:cxn>
              <a:cxn ang="T137">
                <a:pos x="T46" y="T47"/>
              </a:cxn>
              <a:cxn ang="T138">
                <a:pos x="T48" y="T49"/>
              </a:cxn>
              <a:cxn ang="T139">
                <a:pos x="T50" y="T51"/>
              </a:cxn>
              <a:cxn ang="T140">
                <a:pos x="T52" y="T53"/>
              </a:cxn>
              <a:cxn ang="T141">
                <a:pos x="T54" y="T55"/>
              </a:cxn>
              <a:cxn ang="T142">
                <a:pos x="T56" y="T57"/>
              </a:cxn>
              <a:cxn ang="T143">
                <a:pos x="T58" y="T59"/>
              </a:cxn>
              <a:cxn ang="T144">
                <a:pos x="T60" y="T61"/>
              </a:cxn>
              <a:cxn ang="T145">
                <a:pos x="T62" y="T63"/>
              </a:cxn>
              <a:cxn ang="T146">
                <a:pos x="T64" y="T65"/>
              </a:cxn>
              <a:cxn ang="T147">
                <a:pos x="T66" y="T67"/>
              </a:cxn>
              <a:cxn ang="T148">
                <a:pos x="T68" y="T69"/>
              </a:cxn>
              <a:cxn ang="T149">
                <a:pos x="T70" y="T71"/>
              </a:cxn>
              <a:cxn ang="T150">
                <a:pos x="T72" y="T73"/>
              </a:cxn>
              <a:cxn ang="T151">
                <a:pos x="T74" y="T75"/>
              </a:cxn>
              <a:cxn ang="T152">
                <a:pos x="T76" y="T77"/>
              </a:cxn>
              <a:cxn ang="T153">
                <a:pos x="T78" y="T79"/>
              </a:cxn>
              <a:cxn ang="T154">
                <a:pos x="T80" y="T81"/>
              </a:cxn>
              <a:cxn ang="T155">
                <a:pos x="T82" y="T83"/>
              </a:cxn>
              <a:cxn ang="T156">
                <a:pos x="T84" y="T85"/>
              </a:cxn>
              <a:cxn ang="T157">
                <a:pos x="T86" y="T87"/>
              </a:cxn>
              <a:cxn ang="T158">
                <a:pos x="T88" y="T89"/>
              </a:cxn>
              <a:cxn ang="T159">
                <a:pos x="T90" y="T91"/>
              </a:cxn>
              <a:cxn ang="T160">
                <a:pos x="T92" y="T93"/>
              </a:cxn>
              <a:cxn ang="T161">
                <a:pos x="T94" y="T95"/>
              </a:cxn>
              <a:cxn ang="T162">
                <a:pos x="T96" y="T97"/>
              </a:cxn>
              <a:cxn ang="T163">
                <a:pos x="T98" y="T99"/>
              </a:cxn>
              <a:cxn ang="T164">
                <a:pos x="T100" y="T101"/>
              </a:cxn>
              <a:cxn ang="T165">
                <a:pos x="T102" y="T103"/>
              </a:cxn>
              <a:cxn ang="T166">
                <a:pos x="T104" y="T105"/>
              </a:cxn>
              <a:cxn ang="T167">
                <a:pos x="T106" y="T107"/>
              </a:cxn>
              <a:cxn ang="T168">
                <a:pos x="T108" y="T109"/>
              </a:cxn>
              <a:cxn ang="T169">
                <a:pos x="T110" y="T111"/>
              </a:cxn>
              <a:cxn ang="T170">
                <a:pos x="T112" y="T113"/>
              </a:cxn>
            </a:cxnLst>
            <a:rect l="T171" t="T172" r="T173" b="T174"/>
            <a:pathLst>
              <a:path w="218" h="494">
                <a:moveTo>
                  <a:pt x="49" y="494"/>
                </a:moveTo>
                <a:lnTo>
                  <a:pt x="68" y="493"/>
                </a:lnTo>
                <a:lnTo>
                  <a:pt x="77" y="489"/>
                </a:lnTo>
                <a:lnTo>
                  <a:pt x="87" y="487"/>
                </a:lnTo>
                <a:lnTo>
                  <a:pt x="96" y="485"/>
                </a:lnTo>
                <a:lnTo>
                  <a:pt x="107" y="483"/>
                </a:lnTo>
                <a:lnTo>
                  <a:pt x="117" y="481"/>
                </a:lnTo>
                <a:lnTo>
                  <a:pt x="126" y="478"/>
                </a:lnTo>
                <a:lnTo>
                  <a:pt x="136" y="475"/>
                </a:lnTo>
                <a:lnTo>
                  <a:pt x="145" y="469"/>
                </a:lnTo>
                <a:lnTo>
                  <a:pt x="147" y="460"/>
                </a:lnTo>
                <a:lnTo>
                  <a:pt x="148" y="459"/>
                </a:lnTo>
                <a:lnTo>
                  <a:pt x="148" y="458"/>
                </a:lnTo>
                <a:lnTo>
                  <a:pt x="149" y="457"/>
                </a:lnTo>
                <a:lnTo>
                  <a:pt x="150" y="456"/>
                </a:lnTo>
                <a:lnTo>
                  <a:pt x="151" y="456"/>
                </a:lnTo>
                <a:lnTo>
                  <a:pt x="162" y="450"/>
                </a:lnTo>
                <a:lnTo>
                  <a:pt x="163" y="448"/>
                </a:lnTo>
                <a:lnTo>
                  <a:pt x="164" y="448"/>
                </a:lnTo>
                <a:lnTo>
                  <a:pt x="164" y="447"/>
                </a:lnTo>
                <a:lnTo>
                  <a:pt x="165" y="447"/>
                </a:lnTo>
                <a:lnTo>
                  <a:pt x="168" y="441"/>
                </a:lnTo>
                <a:lnTo>
                  <a:pt x="171" y="436"/>
                </a:lnTo>
                <a:lnTo>
                  <a:pt x="176" y="432"/>
                </a:lnTo>
                <a:lnTo>
                  <a:pt x="180" y="428"/>
                </a:lnTo>
                <a:lnTo>
                  <a:pt x="185" y="423"/>
                </a:lnTo>
                <a:lnTo>
                  <a:pt x="190" y="419"/>
                </a:lnTo>
                <a:lnTo>
                  <a:pt x="194" y="415"/>
                </a:lnTo>
                <a:lnTo>
                  <a:pt x="199" y="412"/>
                </a:lnTo>
                <a:lnTo>
                  <a:pt x="202" y="408"/>
                </a:lnTo>
                <a:lnTo>
                  <a:pt x="205" y="404"/>
                </a:lnTo>
                <a:lnTo>
                  <a:pt x="207" y="398"/>
                </a:lnTo>
                <a:lnTo>
                  <a:pt x="209" y="394"/>
                </a:lnTo>
                <a:lnTo>
                  <a:pt x="212" y="389"/>
                </a:lnTo>
                <a:lnTo>
                  <a:pt x="214" y="385"/>
                </a:lnTo>
                <a:lnTo>
                  <a:pt x="216" y="379"/>
                </a:lnTo>
                <a:lnTo>
                  <a:pt x="218" y="374"/>
                </a:lnTo>
                <a:lnTo>
                  <a:pt x="218" y="373"/>
                </a:lnTo>
                <a:lnTo>
                  <a:pt x="217" y="372"/>
                </a:lnTo>
                <a:lnTo>
                  <a:pt x="216" y="372"/>
                </a:lnTo>
                <a:lnTo>
                  <a:pt x="215" y="372"/>
                </a:lnTo>
                <a:lnTo>
                  <a:pt x="213" y="373"/>
                </a:lnTo>
                <a:lnTo>
                  <a:pt x="210" y="374"/>
                </a:lnTo>
                <a:lnTo>
                  <a:pt x="207" y="375"/>
                </a:lnTo>
                <a:lnTo>
                  <a:pt x="204" y="377"/>
                </a:lnTo>
                <a:lnTo>
                  <a:pt x="202" y="378"/>
                </a:lnTo>
                <a:lnTo>
                  <a:pt x="199" y="378"/>
                </a:lnTo>
                <a:lnTo>
                  <a:pt x="196" y="378"/>
                </a:lnTo>
                <a:lnTo>
                  <a:pt x="193" y="377"/>
                </a:lnTo>
                <a:lnTo>
                  <a:pt x="192" y="377"/>
                </a:lnTo>
                <a:lnTo>
                  <a:pt x="192" y="376"/>
                </a:lnTo>
                <a:lnTo>
                  <a:pt x="191" y="376"/>
                </a:lnTo>
                <a:lnTo>
                  <a:pt x="191" y="375"/>
                </a:lnTo>
                <a:lnTo>
                  <a:pt x="191" y="374"/>
                </a:lnTo>
                <a:lnTo>
                  <a:pt x="191" y="373"/>
                </a:lnTo>
                <a:lnTo>
                  <a:pt x="190" y="372"/>
                </a:lnTo>
                <a:lnTo>
                  <a:pt x="191" y="371"/>
                </a:lnTo>
                <a:lnTo>
                  <a:pt x="192" y="370"/>
                </a:lnTo>
                <a:lnTo>
                  <a:pt x="192" y="369"/>
                </a:lnTo>
                <a:lnTo>
                  <a:pt x="192" y="368"/>
                </a:lnTo>
                <a:lnTo>
                  <a:pt x="192" y="367"/>
                </a:lnTo>
                <a:lnTo>
                  <a:pt x="213" y="346"/>
                </a:lnTo>
                <a:lnTo>
                  <a:pt x="214" y="345"/>
                </a:lnTo>
                <a:lnTo>
                  <a:pt x="214" y="344"/>
                </a:lnTo>
                <a:lnTo>
                  <a:pt x="215" y="344"/>
                </a:lnTo>
                <a:lnTo>
                  <a:pt x="215" y="343"/>
                </a:lnTo>
                <a:lnTo>
                  <a:pt x="216" y="342"/>
                </a:lnTo>
                <a:lnTo>
                  <a:pt x="216" y="341"/>
                </a:lnTo>
                <a:lnTo>
                  <a:pt x="215" y="341"/>
                </a:lnTo>
                <a:lnTo>
                  <a:pt x="215" y="340"/>
                </a:lnTo>
                <a:lnTo>
                  <a:pt x="214" y="340"/>
                </a:lnTo>
                <a:lnTo>
                  <a:pt x="200" y="344"/>
                </a:lnTo>
                <a:lnTo>
                  <a:pt x="186" y="350"/>
                </a:lnTo>
                <a:lnTo>
                  <a:pt x="173" y="358"/>
                </a:lnTo>
                <a:lnTo>
                  <a:pt x="160" y="365"/>
                </a:lnTo>
                <a:lnTo>
                  <a:pt x="147" y="373"/>
                </a:lnTo>
                <a:lnTo>
                  <a:pt x="134" y="381"/>
                </a:lnTo>
                <a:lnTo>
                  <a:pt x="120" y="388"/>
                </a:lnTo>
                <a:lnTo>
                  <a:pt x="106" y="393"/>
                </a:lnTo>
                <a:lnTo>
                  <a:pt x="104" y="393"/>
                </a:lnTo>
                <a:lnTo>
                  <a:pt x="103" y="394"/>
                </a:lnTo>
                <a:lnTo>
                  <a:pt x="101" y="394"/>
                </a:lnTo>
                <a:lnTo>
                  <a:pt x="100" y="394"/>
                </a:lnTo>
                <a:lnTo>
                  <a:pt x="99" y="394"/>
                </a:lnTo>
                <a:lnTo>
                  <a:pt x="97" y="393"/>
                </a:lnTo>
                <a:lnTo>
                  <a:pt x="96" y="393"/>
                </a:lnTo>
                <a:lnTo>
                  <a:pt x="95" y="393"/>
                </a:lnTo>
                <a:lnTo>
                  <a:pt x="95" y="392"/>
                </a:lnTo>
                <a:lnTo>
                  <a:pt x="94" y="392"/>
                </a:lnTo>
                <a:lnTo>
                  <a:pt x="93" y="391"/>
                </a:lnTo>
                <a:lnTo>
                  <a:pt x="93" y="390"/>
                </a:lnTo>
                <a:lnTo>
                  <a:pt x="92" y="389"/>
                </a:lnTo>
                <a:lnTo>
                  <a:pt x="91" y="388"/>
                </a:lnTo>
                <a:lnTo>
                  <a:pt x="91" y="387"/>
                </a:lnTo>
                <a:lnTo>
                  <a:pt x="91" y="386"/>
                </a:lnTo>
                <a:lnTo>
                  <a:pt x="91" y="385"/>
                </a:lnTo>
                <a:lnTo>
                  <a:pt x="91" y="384"/>
                </a:lnTo>
                <a:lnTo>
                  <a:pt x="91" y="383"/>
                </a:lnTo>
                <a:lnTo>
                  <a:pt x="90" y="383"/>
                </a:lnTo>
                <a:lnTo>
                  <a:pt x="86" y="381"/>
                </a:lnTo>
                <a:lnTo>
                  <a:pt x="87" y="363"/>
                </a:lnTo>
                <a:lnTo>
                  <a:pt x="89" y="346"/>
                </a:lnTo>
                <a:lnTo>
                  <a:pt x="93" y="329"/>
                </a:lnTo>
                <a:lnTo>
                  <a:pt x="99" y="313"/>
                </a:lnTo>
                <a:lnTo>
                  <a:pt x="105" y="297"/>
                </a:lnTo>
                <a:lnTo>
                  <a:pt x="111" y="280"/>
                </a:lnTo>
                <a:lnTo>
                  <a:pt x="117" y="264"/>
                </a:lnTo>
                <a:lnTo>
                  <a:pt x="123" y="248"/>
                </a:lnTo>
                <a:lnTo>
                  <a:pt x="129" y="232"/>
                </a:lnTo>
                <a:lnTo>
                  <a:pt x="135" y="217"/>
                </a:lnTo>
                <a:lnTo>
                  <a:pt x="141" y="203"/>
                </a:lnTo>
                <a:lnTo>
                  <a:pt x="148" y="188"/>
                </a:lnTo>
                <a:lnTo>
                  <a:pt x="155" y="174"/>
                </a:lnTo>
                <a:lnTo>
                  <a:pt x="162" y="160"/>
                </a:lnTo>
                <a:lnTo>
                  <a:pt x="170" y="146"/>
                </a:lnTo>
                <a:lnTo>
                  <a:pt x="177" y="133"/>
                </a:lnTo>
                <a:lnTo>
                  <a:pt x="185" y="123"/>
                </a:lnTo>
                <a:lnTo>
                  <a:pt x="190" y="114"/>
                </a:lnTo>
                <a:lnTo>
                  <a:pt x="195" y="104"/>
                </a:lnTo>
                <a:lnTo>
                  <a:pt x="198" y="93"/>
                </a:lnTo>
                <a:lnTo>
                  <a:pt x="202" y="82"/>
                </a:lnTo>
                <a:lnTo>
                  <a:pt x="205" y="71"/>
                </a:lnTo>
                <a:lnTo>
                  <a:pt x="209" y="61"/>
                </a:lnTo>
                <a:lnTo>
                  <a:pt x="214" y="50"/>
                </a:lnTo>
                <a:lnTo>
                  <a:pt x="215" y="48"/>
                </a:lnTo>
                <a:lnTo>
                  <a:pt x="215" y="46"/>
                </a:lnTo>
                <a:lnTo>
                  <a:pt x="215" y="44"/>
                </a:lnTo>
                <a:lnTo>
                  <a:pt x="215" y="42"/>
                </a:lnTo>
                <a:lnTo>
                  <a:pt x="215" y="40"/>
                </a:lnTo>
                <a:lnTo>
                  <a:pt x="215" y="39"/>
                </a:lnTo>
                <a:lnTo>
                  <a:pt x="214" y="38"/>
                </a:lnTo>
                <a:lnTo>
                  <a:pt x="214" y="37"/>
                </a:lnTo>
                <a:lnTo>
                  <a:pt x="213" y="36"/>
                </a:lnTo>
                <a:lnTo>
                  <a:pt x="213" y="35"/>
                </a:lnTo>
                <a:lnTo>
                  <a:pt x="212" y="35"/>
                </a:lnTo>
                <a:lnTo>
                  <a:pt x="212" y="33"/>
                </a:lnTo>
                <a:lnTo>
                  <a:pt x="211" y="32"/>
                </a:lnTo>
                <a:lnTo>
                  <a:pt x="210" y="32"/>
                </a:lnTo>
                <a:lnTo>
                  <a:pt x="210" y="31"/>
                </a:lnTo>
                <a:lnTo>
                  <a:pt x="209" y="30"/>
                </a:lnTo>
                <a:lnTo>
                  <a:pt x="167" y="1"/>
                </a:lnTo>
                <a:lnTo>
                  <a:pt x="161" y="0"/>
                </a:lnTo>
                <a:lnTo>
                  <a:pt x="156" y="1"/>
                </a:lnTo>
                <a:lnTo>
                  <a:pt x="151" y="3"/>
                </a:lnTo>
                <a:lnTo>
                  <a:pt x="147" y="5"/>
                </a:lnTo>
                <a:lnTo>
                  <a:pt x="143" y="9"/>
                </a:lnTo>
                <a:lnTo>
                  <a:pt x="139" y="14"/>
                </a:lnTo>
                <a:lnTo>
                  <a:pt x="135" y="17"/>
                </a:lnTo>
                <a:lnTo>
                  <a:pt x="132" y="21"/>
                </a:lnTo>
                <a:lnTo>
                  <a:pt x="122" y="33"/>
                </a:lnTo>
                <a:lnTo>
                  <a:pt x="113" y="46"/>
                </a:lnTo>
                <a:lnTo>
                  <a:pt x="104" y="60"/>
                </a:lnTo>
                <a:lnTo>
                  <a:pt x="96" y="72"/>
                </a:lnTo>
                <a:lnTo>
                  <a:pt x="88" y="87"/>
                </a:lnTo>
                <a:lnTo>
                  <a:pt x="81" y="100"/>
                </a:lnTo>
                <a:lnTo>
                  <a:pt x="75" y="115"/>
                </a:lnTo>
                <a:lnTo>
                  <a:pt x="68" y="129"/>
                </a:lnTo>
                <a:lnTo>
                  <a:pt x="62" y="145"/>
                </a:lnTo>
                <a:lnTo>
                  <a:pt x="56" y="161"/>
                </a:lnTo>
                <a:lnTo>
                  <a:pt x="50" y="177"/>
                </a:lnTo>
                <a:lnTo>
                  <a:pt x="45" y="192"/>
                </a:lnTo>
                <a:lnTo>
                  <a:pt x="39" y="208"/>
                </a:lnTo>
                <a:lnTo>
                  <a:pt x="34" y="223"/>
                </a:lnTo>
                <a:lnTo>
                  <a:pt x="28" y="238"/>
                </a:lnTo>
                <a:lnTo>
                  <a:pt x="23" y="253"/>
                </a:lnTo>
                <a:lnTo>
                  <a:pt x="17" y="272"/>
                </a:lnTo>
                <a:lnTo>
                  <a:pt x="13" y="291"/>
                </a:lnTo>
                <a:lnTo>
                  <a:pt x="9" y="309"/>
                </a:lnTo>
                <a:lnTo>
                  <a:pt x="6" y="328"/>
                </a:lnTo>
                <a:lnTo>
                  <a:pt x="4" y="347"/>
                </a:lnTo>
                <a:lnTo>
                  <a:pt x="2" y="366"/>
                </a:lnTo>
                <a:lnTo>
                  <a:pt x="2" y="385"/>
                </a:lnTo>
                <a:lnTo>
                  <a:pt x="2" y="404"/>
                </a:lnTo>
                <a:lnTo>
                  <a:pt x="2" y="410"/>
                </a:lnTo>
                <a:lnTo>
                  <a:pt x="2" y="415"/>
                </a:lnTo>
                <a:lnTo>
                  <a:pt x="3" y="420"/>
                </a:lnTo>
                <a:lnTo>
                  <a:pt x="3" y="427"/>
                </a:lnTo>
                <a:lnTo>
                  <a:pt x="4" y="432"/>
                </a:lnTo>
                <a:lnTo>
                  <a:pt x="4" y="437"/>
                </a:lnTo>
                <a:lnTo>
                  <a:pt x="5" y="442"/>
                </a:lnTo>
                <a:lnTo>
                  <a:pt x="5" y="447"/>
                </a:lnTo>
                <a:lnTo>
                  <a:pt x="4" y="448"/>
                </a:lnTo>
                <a:lnTo>
                  <a:pt x="3" y="448"/>
                </a:lnTo>
                <a:lnTo>
                  <a:pt x="3" y="450"/>
                </a:lnTo>
                <a:lnTo>
                  <a:pt x="2" y="450"/>
                </a:lnTo>
                <a:lnTo>
                  <a:pt x="2" y="451"/>
                </a:lnTo>
                <a:lnTo>
                  <a:pt x="2" y="452"/>
                </a:lnTo>
                <a:lnTo>
                  <a:pt x="1" y="452"/>
                </a:lnTo>
                <a:lnTo>
                  <a:pt x="1" y="453"/>
                </a:lnTo>
                <a:lnTo>
                  <a:pt x="0" y="456"/>
                </a:lnTo>
                <a:lnTo>
                  <a:pt x="0" y="460"/>
                </a:lnTo>
                <a:lnTo>
                  <a:pt x="0" y="463"/>
                </a:lnTo>
                <a:lnTo>
                  <a:pt x="1" y="467"/>
                </a:lnTo>
                <a:lnTo>
                  <a:pt x="3" y="470"/>
                </a:lnTo>
                <a:lnTo>
                  <a:pt x="5" y="474"/>
                </a:lnTo>
                <a:lnTo>
                  <a:pt x="7" y="477"/>
                </a:lnTo>
                <a:lnTo>
                  <a:pt x="9" y="479"/>
                </a:lnTo>
                <a:lnTo>
                  <a:pt x="14" y="483"/>
                </a:lnTo>
                <a:lnTo>
                  <a:pt x="18" y="486"/>
                </a:lnTo>
                <a:lnTo>
                  <a:pt x="23" y="488"/>
                </a:lnTo>
                <a:lnTo>
                  <a:pt x="28" y="490"/>
                </a:lnTo>
                <a:lnTo>
                  <a:pt x="33" y="492"/>
                </a:lnTo>
                <a:lnTo>
                  <a:pt x="39" y="493"/>
                </a:lnTo>
                <a:lnTo>
                  <a:pt x="44" y="493"/>
                </a:lnTo>
                <a:lnTo>
                  <a:pt x="49" y="494"/>
                </a:lnTo>
                <a:close/>
              </a:path>
            </a:pathLst>
          </a:custGeom>
          <a:solidFill>
            <a:srgbClr val="8A8A8A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41" name="Freeform 18">
            <a:extLst>
              <a:ext uri="{FF2B5EF4-FFF2-40B4-BE49-F238E27FC236}">
                <a16:creationId xmlns:a16="http://schemas.microsoft.com/office/drawing/2014/main" id="{F63F75EE-20A1-FAB3-E88A-B5654910AEF7}"/>
              </a:ext>
            </a:extLst>
          </xdr:cNvPr>
          <xdr:cNvSpPr>
            <a:spLocks/>
          </xdr:cNvSpPr>
        </xdr:nvSpPr>
        <xdr:spPr bwMode="auto">
          <a:xfrm>
            <a:off x="35" y="23"/>
            <a:ext cx="12" cy="23"/>
          </a:xfrm>
          <a:custGeom>
            <a:avLst/>
            <a:gdLst>
              <a:gd name="T0" fmla="*/ 0 w 228"/>
              <a:gd name="T1" fmla="*/ 0 h 491"/>
              <a:gd name="T2" fmla="*/ 0 w 228"/>
              <a:gd name="T3" fmla="*/ 0 h 491"/>
              <a:gd name="T4" fmla="*/ 0 w 228"/>
              <a:gd name="T5" fmla="*/ 0 h 491"/>
              <a:gd name="T6" fmla="*/ 0 w 228"/>
              <a:gd name="T7" fmla="*/ 0 h 491"/>
              <a:gd name="T8" fmla="*/ 0 w 228"/>
              <a:gd name="T9" fmla="*/ 0 h 491"/>
              <a:gd name="T10" fmla="*/ 0 w 228"/>
              <a:gd name="T11" fmla="*/ 0 h 491"/>
              <a:gd name="T12" fmla="*/ 0 w 228"/>
              <a:gd name="T13" fmla="*/ 0 h 491"/>
              <a:gd name="T14" fmla="*/ 0 w 228"/>
              <a:gd name="T15" fmla="*/ 0 h 491"/>
              <a:gd name="T16" fmla="*/ 0 w 228"/>
              <a:gd name="T17" fmla="*/ 0 h 491"/>
              <a:gd name="T18" fmla="*/ 0 w 228"/>
              <a:gd name="T19" fmla="*/ 0 h 491"/>
              <a:gd name="T20" fmla="*/ 0 w 228"/>
              <a:gd name="T21" fmla="*/ 0 h 491"/>
              <a:gd name="T22" fmla="*/ 0 w 228"/>
              <a:gd name="T23" fmla="*/ 0 h 491"/>
              <a:gd name="T24" fmla="*/ 0 w 228"/>
              <a:gd name="T25" fmla="*/ 0 h 491"/>
              <a:gd name="T26" fmla="*/ 0 w 228"/>
              <a:gd name="T27" fmla="*/ 0 h 491"/>
              <a:gd name="T28" fmla="*/ 0 w 228"/>
              <a:gd name="T29" fmla="*/ 0 h 491"/>
              <a:gd name="T30" fmla="*/ 0 w 228"/>
              <a:gd name="T31" fmla="*/ 0 h 491"/>
              <a:gd name="T32" fmla="*/ 0 w 228"/>
              <a:gd name="T33" fmla="*/ 0 h 491"/>
              <a:gd name="T34" fmla="*/ 0 w 228"/>
              <a:gd name="T35" fmla="*/ 0 h 491"/>
              <a:gd name="T36" fmla="*/ 0 w 228"/>
              <a:gd name="T37" fmla="*/ 0 h 491"/>
              <a:gd name="T38" fmla="*/ 0 w 228"/>
              <a:gd name="T39" fmla="*/ 0 h 491"/>
              <a:gd name="T40" fmla="*/ 0 w 228"/>
              <a:gd name="T41" fmla="*/ 0 h 491"/>
              <a:gd name="T42" fmla="*/ 0 w 228"/>
              <a:gd name="T43" fmla="*/ 0 h 491"/>
              <a:gd name="T44" fmla="*/ 0 w 228"/>
              <a:gd name="T45" fmla="*/ 0 h 491"/>
              <a:gd name="T46" fmla="*/ 0 w 228"/>
              <a:gd name="T47" fmla="*/ 0 h 491"/>
              <a:gd name="T48" fmla="*/ 0 w 228"/>
              <a:gd name="T49" fmla="*/ 0 h 491"/>
              <a:gd name="T50" fmla="*/ 0 w 228"/>
              <a:gd name="T51" fmla="*/ 0 h 491"/>
              <a:gd name="T52" fmla="*/ 0 w 228"/>
              <a:gd name="T53" fmla="*/ 0 h 491"/>
              <a:gd name="T54" fmla="*/ 0 w 228"/>
              <a:gd name="T55" fmla="*/ 0 h 491"/>
              <a:gd name="T56" fmla="*/ 0 w 228"/>
              <a:gd name="T57" fmla="*/ 0 h 491"/>
              <a:gd name="T58" fmla="*/ 0 w 228"/>
              <a:gd name="T59" fmla="*/ 0 h 491"/>
              <a:gd name="T60" fmla="*/ 0 w 228"/>
              <a:gd name="T61" fmla="*/ 0 h 491"/>
              <a:gd name="T62" fmla="*/ 0 w 228"/>
              <a:gd name="T63" fmla="*/ 0 h 491"/>
              <a:gd name="T64" fmla="*/ 0 w 228"/>
              <a:gd name="T65" fmla="*/ 0 h 491"/>
              <a:gd name="T66" fmla="*/ 0 w 228"/>
              <a:gd name="T67" fmla="*/ 0 h 491"/>
              <a:gd name="T68" fmla="*/ 0 w 228"/>
              <a:gd name="T69" fmla="*/ 0 h 491"/>
              <a:gd name="T70" fmla="*/ 0 w 228"/>
              <a:gd name="T71" fmla="*/ 0 h 491"/>
              <a:gd name="T72" fmla="*/ 0 w 228"/>
              <a:gd name="T73" fmla="*/ 0 h 491"/>
              <a:gd name="T74" fmla="*/ 0 w 228"/>
              <a:gd name="T75" fmla="*/ 0 h 491"/>
              <a:gd name="T76" fmla="*/ 0 w 228"/>
              <a:gd name="T77" fmla="*/ 0 h 491"/>
              <a:gd name="T78" fmla="*/ 0 w 228"/>
              <a:gd name="T79" fmla="*/ 0 h 491"/>
              <a:gd name="T80" fmla="*/ 0 w 228"/>
              <a:gd name="T81" fmla="*/ 0 h 491"/>
              <a:gd name="T82" fmla="*/ 0 w 228"/>
              <a:gd name="T83" fmla="*/ 0 h 491"/>
              <a:gd name="T84" fmla="*/ 0 w 228"/>
              <a:gd name="T85" fmla="*/ 0 h 491"/>
              <a:gd name="T86" fmla="*/ 0 w 228"/>
              <a:gd name="T87" fmla="*/ 0 h 491"/>
              <a:gd name="T88" fmla="*/ 0 w 228"/>
              <a:gd name="T89" fmla="*/ 0 h 491"/>
              <a:gd name="T90" fmla="*/ 0 w 228"/>
              <a:gd name="T91" fmla="*/ 0 h 491"/>
              <a:gd name="T92" fmla="*/ 0 w 228"/>
              <a:gd name="T93" fmla="*/ 0 h 491"/>
              <a:gd name="T94" fmla="*/ 0 w 228"/>
              <a:gd name="T95" fmla="*/ 0 h 491"/>
              <a:gd name="T96" fmla="*/ 0 w 228"/>
              <a:gd name="T97" fmla="*/ 0 h 491"/>
              <a:gd name="T98" fmla="*/ 0 w 228"/>
              <a:gd name="T99" fmla="*/ 0 h 491"/>
              <a:gd name="T100" fmla="*/ 0 w 228"/>
              <a:gd name="T101" fmla="*/ 0 h 491"/>
              <a:gd name="T102" fmla="*/ 0 60000 65536"/>
              <a:gd name="T103" fmla="*/ 0 60000 65536"/>
              <a:gd name="T104" fmla="*/ 0 60000 65536"/>
              <a:gd name="T105" fmla="*/ 0 60000 65536"/>
              <a:gd name="T106" fmla="*/ 0 60000 65536"/>
              <a:gd name="T107" fmla="*/ 0 60000 65536"/>
              <a:gd name="T108" fmla="*/ 0 60000 65536"/>
              <a:gd name="T109" fmla="*/ 0 60000 65536"/>
              <a:gd name="T110" fmla="*/ 0 60000 65536"/>
              <a:gd name="T111" fmla="*/ 0 60000 65536"/>
              <a:gd name="T112" fmla="*/ 0 60000 65536"/>
              <a:gd name="T113" fmla="*/ 0 60000 65536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w 228"/>
              <a:gd name="T154" fmla="*/ 0 h 491"/>
              <a:gd name="T155" fmla="*/ 228 w 228"/>
              <a:gd name="T156" fmla="*/ 491 h 491"/>
            </a:gdLst>
            <a:ahLst/>
            <a:cxnLst>
              <a:cxn ang="T102">
                <a:pos x="T0" y="T1"/>
              </a:cxn>
              <a:cxn ang="T103">
                <a:pos x="T2" y="T3"/>
              </a:cxn>
              <a:cxn ang="T104">
                <a:pos x="T4" y="T5"/>
              </a:cxn>
              <a:cxn ang="T105">
                <a:pos x="T6" y="T7"/>
              </a:cxn>
              <a:cxn ang="T106">
                <a:pos x="T8" y="T9"/>
              </a:cxn>
              <a:cxn ang="T107">
                <a:pos x="T10" y="T11"/>
              </a:cxn>
              <a:cxn ang="T108">
                <a:pos x="T12" y="T13"/>
              </a:cxn>
              <a:cxn ang="T109">
                <a:pos x="T14" y="T15"/>
              </a:cxn>
              <a:cxn ang="T110">
                <a:pos x="T16" y="T17"/>
              </a:cxn>
              <a:cxn ang="T111">
                <a:pos x="T18" y="T19"/>
              </a:cxn>
              <a:cxn ang="T112">
                <a:pos x="T20" y="T21"/>
              </a:cxn>
              <a:cxn ang="T113">
                <a:pos x="T22" y="T23"/>
              </a:cxn>
              <a:cxn ang="T114">
                <a:pos x="T24" y="T25"/>
              </a:cxn>
              <a:cxn ang="T115">
                <a:pos x="T26" y="T27"/>
              </a:cxn>
              <a:cxn ang="T116">
                <a:pos x="T28" y="T29"/>
              </a:cxn>
              <a:cxn ang="T117">
                <a:pos x="T30" y="T31"/>
              </a:cxn>
              <a:cxn ang="T118">
                <a:pos x="T32" y="T33"/>
              </a:cxn>
              <a:cxn ang="T119">
                <a:pos x="T34" y="T35"/>
              </a:cxn>
              <a:cxn ang="T120">
                <a:pos x="T36" y="T37"/>
              </a:cxn>
              <a:cxn ang="T121">
                <a:pos x="T38" y="T39"/>
              </a:cxn>
              <a:cxn ang="T122">
                <a:pos x="T40" y="T41"/>
              </a:cxn>
              <a:cxn ang="T123">
                <a:pos x="T42" y="T43"/>
              </a:cxn>
              <a:cxn ang="T124">
                <a:pos x="T44" y="T45"/>
              </a:cxn>
              <a:cxn ang="T125">
                <a:pos x="T46" y="T47"/>
              </a:cxn>
              <a:cxn ang="T126">
                <a:pos x="T48" y="T49"/>
              </a:cxn>
              <a:cxn ang="T127">
                <a:pos x="T50" y="T51"/>
              </a:cxn>
              <a:cxn ang="T128">
                <a:pos x="T52" y="T53"/>
              </a:cxn>
              <a:cxn ang="T129">
                <a:pos x="T54" y="T55"/>
              </a:cxn>
              <a:cxn ang="T130">
                <a:pos x="T56" y="T57"/>
              </a:cxn>
              <a:cxn ang="T131">
                <a:pos x="T58" y="T59"/>
              </a:cxn>
              <a:cxn ang="T132">
                <a:pos x="T60" y="T61"/>
              </a:cxn>
              <a:cxn ang="T133">
                <a:pos x="T62" y="T63"/>
              </a:cxn>
              <a:cxn ang="T134">
                <a:pos x="T64" y="T65"/>
              </a:cxn>
              <a:cxn ang="T135">
                <a:pos x="T66" y="T67"/>
              </a:cxn>
              <a:cxn ang="T136">
                <a:pos x="T68" y="T69"/>
              </a:cxn>
              <a:cxn ang="T137">
                <a:pos x="T70" y="T71"/>
              </a:cxn>
              <a:cxn ang="T138">
                <a:pos x="T72" y="T73"/>
              </a:cxn>
              <a:cxn ang="T139">
                <a:pos x="T74" y="T75"/>
              </a:cxn>
              <a:cxn ang="T140">
                <a:pos x="T76" y="T77"/>
              </a:cxn>
              <a:cxn ang="T141">
                <a:pos x="T78" y="T79"/>
              </a:cxn>
              <a:cxn ang="T142">
                <a:pos x="T80" y="T81"/>
              </a:cxn>
              <a:cxn ang="T143">
                <a:pos x="T82" y="T83"/>
              </a:cxn>
              <a:cxn ang="T144">
                <a:pos x="T84" y="T85"/>
              </a:cxn>
              <a:cxn ang="T145">
                <a:pos x="T86" y="T87"/>
              </a:cxn>
              <a:cxn ang="T146">
                <a:pos x="T88" y="T89"/>
              </a:cxn>
              <a:cxn ang="T147">
                <a:pos x="T90" y="T91"/>
              </a:cxn>
              <a:cxn ang="T148">
                <a:pos x="T92" y="T93"/>
              </a:cxn>
              <a:cxn ang="T149">
                <a:pos x="T94" y="T95"/>
              </a:cxn>
              <a:cxn ang="T150">
                <a:pos x="T96" y="T97"/>
              </a:cxn>
              <a:cxn ang="T151">
                <a:pos x="T98" y="T99"/>
              </a:cxn>
              <a:cxn ang="T152">
                <a:pos x="T100" y="T101"/>
              </a:cxn>
            </a:cxnLst>
            <a:rect l="T153" t="T154" r="T155" b="T156"/>
            <a:pathLst>
              <a:path w="228" h="491">
                <a:moveTo>
                  <a:pt x="4" y="491"/>
                </a:moveTo>
                <a:lnTo>
                  <a:pt x="5" y="491"/>
                </a:lnTo>
                <a:lnTo>
                  <a:pt x="5" y="490"/>
                </a:lnTo>
                <a:lnTo>
                  <a:pt x="6" y="490"/>
                </a:lnTo>
                <a:lnTo>
                  <a:pt x="7" y="490"/>
                </a:lnTo>
                <a:lnTo>
                  <a:pt x="8" y="490"/>
                </a:lnTo>
                <a:lnTo>
                  <a:pt x="8" y="489"/>
                </a:lnTo>
                <a:lnTo>
                  <a:pt x="9" y="489"/>
                </a:lnTo>
                <a:lnTo>
                  <a:pt x="10" y="488"/>
                </a:lnTo>
                <a:lnTo>
                  <a:pt x="11" y="488"/>
                </a:lnTo>
                <a:lnTo>
                  <a:pt x="12" y="487"/>
                </a:lnTo>
                <a:lnTo>
                  <a:pt x="12" y="486"/>
                </a:lnTo>
                <a:lnTo>
                  <a:pt x="13" y="484"/>
                </a:lnTo>
                <a:lnTo>
                  <a:pt x="14" y="483"/>
                </a:lnTo>
                <a:lnTo>
                  <a:pt x="14" y="482"/>
                </a:lnTo>
                <a:lnTo>
                  <a:pt x="15" y="481"/>
                </a:lnTo>
                <a:lnTo>
                  <a:pt x="16" y="481"/>
                </a:lnTo>
                <a:lnTo>
                  <a:pt x="16" y="480"/>
                </a:lnTo>
                <a:lnTo>
                  <a:pt x="17" y="480"/>
                </a:lnTo>
                <a:lnTo>
                  <a:pt x="18" y="480"/>
                </a:lnTo>
                <a:lnTo>
                  <a:pt x="18" y="479"/>
                </a:lnTo>
                <a:lnTo>
                  <a:pt x="23" y="475"/>
                </a:lnTo>
                <a:lnTo>
                  <a:pt x="25" y="470"/>
                </a:lnTo>
                <a:lnTo>
                  <a:pt x="26" y="466"/>
                </a:lnTo>
                <a:lnTo>
                  <a:pt x="28" y="463"/>
                </a:lnTo>
                <a:lnTo>
                  <a:pt x="31" y="460"/>
                </a:lnTo>
                <a:lnTo>
                  <a:pt x="33" y="456"/>
                </a:lnTo>
                <a:lnTo>
                  <a:pt x="36" y="453"/>
                </a:lnTo>
                <a:lnTo>
                  <a:pt x="39" y="450"/>
                </a:lnTo>
                <a:lnTo>
                  <a:pt x="42" y="446"/>
                </a:lnTo>
                <a:lnTo>
                  <a:pt x="43" y="446"/>
                </a:lnTo>
                <a:lnTo>
                  <a:pt x="45" y="446"/>
                </a:lnTo>
                <a:lnTo>
                  <a:pt x="46" y="447"/>
                </a:lnTo>
                <a:lnTo>
                  <a:pt x="48" y="447"/>
                </a:lnTo>
                <a:lnTo>
                  <a:pt x="49" y="449"/>
                </a:lnTo>
                <a:lnTo>
                  <a:pt x="51" y="449"/>
                </a:lnTo>
                <a:lnTo>
                  <a:pt x="52" y="449"/>
                </a:lnTo>
                <a:lnTo>
                  <a:pt x="53" y="447"/>
                </a:lnTo>
                <a:lnTo>
                  <a:pt x="69" y="415"/>
                </a:lnTo>
                <a:lnTo>
                  <a:pt x="70" y="414"/>
                </a:lnTo>
                <a:lnTo>
                  <a:pt x="71" y="414"/>
                </a:lnTo>
                <a:lnTo>
                  <a:pt x="72" y="414"/>
                </a:lnTo>
                <a:lnTo>
                  <a:pt x="73" y="414"/>
                </a:lnTo>
                <a:lnTo>
                  <a:pt x="74" y="414"/>
                </a:lnTo>
                <a:lnTo>
                  <a:pt x="74" y="415"/>
                </a:lnTo>
                <a:lnTo>
                  <a:pt x="76" y="421"/>
                </a:lnTo>
                <a:lnTo>
                  <a:pt x="77" y="420"/>
                </a:lnTo>
                <a:lnTo>
                  <a:pt x="78" y="419"/>
                </a:lnTo>
                <a:lnTo>
                  <a:pt x="79" y="418"/>
                </a:lnTo>
                <a:lnTo>
                  <a:pt x="79" y="416"/>
                </a:lnTo>
                <a:lnTo>
                  <a:pt x="79" y="415"/>
                </a:lnTo>
                <a:lnTo>
                  <a:pt x="80" y="413"/>
                </a:lnTo>
                <a:lnTo>
                  <a:pt x="80" y="412"/>
                </a:lnTo>
                <a:lnTo>
                  <a:pt x="81" y="410"/>
                </a:lnTo>
                <a:lnTo>
                  <a:pt x="82" y="410"/>
                </a:lnTo>
                <a:lnTo>
                  <a:pt x="82" y="409"/>
                </a:lnTo>
                <a:lnTo>
                  <a:pt x="83" y="409"/>
                </a:lnTo>
                <a:lnTo>
                  <a:pt x="84" y="409"/>
                </a:lnTo>
                <a:lnTo>
                  <a:pt x="85" y="409"/>
                </a:lnTo>
                <a:lnTo>
                  <a:pt x="86" y="409"/>
                </a:lnTo>
                <a:lnTo>
                  <a:pt x="86" y="410"/>
                </a:lnTo>
                <a:lnTo>
                  <a:pt x="87" y="411"/>
                </a:lnTo>
                <a:lnTo>
                  <a:pt x="87" y="412"/>
                </a:lnTo>
                <a:lnTo>
                  <a:pt x="88" y="412"/>
                </a:lnTo>
                <a:lnTo>
                  <a:pt x="95" y="398"/>
                </a:lnTo>
                <a:lnTo>
                  <a:pt x="102" y="384"/>
                </a:lnTo>
                <a:lnTo>
                  <a:pt x="108" y="369"/>
                </a:lnTo>
                <a:lnTo>
                  <a:pt x="114" y="353"/>
                </a:lnTo>
                <a:lnTo>
                  <a:pt x="120" y="339"/>
                </a:lnTo>
                <a:lnTo>
                  <a:pt x="125" y="323"/>
                </a:lnTo>
                <a:lnTo>
                  <a:pt x="130" y="307"/>
                </a:lnTo>
                <a:lnTo>
                  <a:pt x="135" y="293"/>
                </a:lnTo>
                <a:lnTo>
                  <a:pt x="137" y="286"/>
                </a:lnTo>
                <a:lnTo>
                  <a:pt x="139" y="281"/>
                </a:lnTo>
                <a:lnTo>
                  <a:pt x="141" y="276"/>
                </a:lnTo>
                <a:lnTo>
                  <a:pt x="142" y="270"/>
                </a:lnTo>
                <a:lnTo>
                  <a:pt x="144" y="265"/>
                </a:lnTo>
                <a:lnTo>
                  <a:pt x="146" y="259"/>
                </a:lnTo>
                <a:lnTo>
                  <a:pt x="148" y="254"/>
                </a:lnTo>
                <a:lnTo>
                  <a:pt x="150" y="249"/>
                </a:lnTo>
                <a:lnTo>
                  <a:pt x="151" y="249"/>
                </a:lnTo>
                <a:lnTo>
                  <a:pt x="151" y="248"/>
                </a:lnTo>
                <a:lnTo>
                  <a:pt x="152" y="248"/>
                </a:lnTo>
                <a:lnTo>
                  <a:pt x="153" y="247"/>
                </a:lnTo>
                <a:lnTo>
                  <a:pt x="153" y="248"/>
                </a:lnTo>
                <a:lnTo>
                  <a:pt x="154" y="248"/>
                </a:lnTo>
                <a:lnTo>
                  <a:pt x="154" y="249"/>
                </a:lnTo>
                <a:lnTo>
                  <a:pt x="155" y="249"/>
                </a:lnTo>
                <a:lnTo>
                  <a:pt x="155" y="250"/>
                </a:lnTo>
                <a:lnTo>
                  <a:pt x="155" y="251"/>
                </a:lnTo>
                <a:lnTo>
                  <a:pt x="155" y="252"/>
                </a:lnTo>
                <a:lnTo>
                  <a:pt x="155" y="253"/>
                </a:lnTo>
                <a:lnTo>
                  <a:pt x="155" y="254"/>
                </a:lnTo>
                <a:lnTo>
                  <a:pt x="154" y="254"/>
                </a:lnTo>
                <a:lnTo>
                  <a:pt x="154" y="255"/>
                </a:lnTo>
                <a:lnTo>
                  <a:pt x="154" y="256"/>
                </a:lnTo>
                <a:lnTo>
                  <a:pt x="155" y="256"/>
                </a:lnTo>
                <a:lnTo>
                  <a:pt x="160" y="242"/>
                </a:lnTo>
                <a:lnTo>
                  <a:pt x="166" y="226"/>
                </a:lnTo>
                <a:lnTo>
                  <a:pt x="172" y="211"/>
                </a:lnTo>
                <a:lnTo>
                  <a:pt x="178" y="196"/>
                </a:lnTo>
                <a:lnTo>
                  <a:pt x="183" y="181"/>
                </a:lnTo>
                <a:lnTo>
                  <a:pt x="189" y="166"/>
                </a:lnTo>
                <a:lnTo>
                  <a:pt x="195" y="151"/>
                </a:lnTo>
                <a:lnTo>
                  <a:pt x="201" y="136"/>
                </a:lnTo>
                <a:lnTo>
                  <a:pt x="205" y="126"/>
                </a:lnTo>
                <a:lnTo>
                  <a:pt x="209" y="115"/>
                </a:lnTo>
                <a:lnTo>
                  <a:pt x="213" y="105"/>
                </a:lnTo>
                <a:lnTo>
                  <a:pt x="216" y="94"/>
                </a:lnTo>
                <a:lnTo>
                  <a:pt x="220" y="85"/>
                </a:lnTo>
                <a:lnTo>
                  <a:pt x="222" y="74"/>
                </a:lnTo>
                <a:lnTo>
                  <a:pt x="225" y="64"/>
                </a:lnTo>
                <a:lnTo>
                  <a:pt x="227" y="53"/>
                </a:lnTo>
                <a:lnTo>
                  <a:pt x="227" y="52"/>
                </a:lnTo>
                <a:lnTo>
                  <a:pt x="228" y="51"/>
                </a:lnTo>
                <a:lnTo>
                  <a:pt x="228" y="50"/>
                </a:lnTo>
                <a:lnTo>
                  <a:pt x="228" y="48"/>
                </a:lnTo>
                <a:lnTo>
                  <a:pt x="228" y="47"/>
                </a:lnTo>
                <a:lnTo>
                  <a:pt x="227" y="46"/>
                </a:lnTo>
                <a:lnTo>
                  <a:pt x="227" y="45"/>
                </a:lnTo>
                <a:lnTo>
                  <a:pt x="219" y="45"/>
                </a:lnTo>
                <a:lnTo>
                  <a:pt x="209" y="40"/>
                </a:lnTo>
                <a:lnTo>
                  <a:pt x="207" y="39"/>
                </a:lnTo>
                <a:lnTo>
                  <a:pt x="206" y="38"/>
                </a:lnTo>
                <a:lnTo>
                  <a:pt x="206" y="37"/>
                </a:lnTo>
                <a:lnTo>
                  <a:pt x="205" y="35"/>
                </a:lnTo>
                <a:lnTo>
                  <a:pt x="205" y="34"/>
                </a:lnTo>
                <a:lnTo>
                  <a:pt x="204" y="31"/>
                </a:lnTo>
                <a:lnTo>
                  <a:pt x="204" y="29"/>
                </a:lnTo>
                <a:lnTo>
                  <a:pt x="204" y="27"/>
                </a:lnTo>
                <a:lnTo>
                  <a:pt x="203" y="27"/>
                </a:lnTo>
                <a:lnTo>
                  <a:pt x="203" y="26"/>
                </a:lnTo>
                <a:lnTo>
                  <a:pt x="203" y="25"/>
                </a:lnTo>
                <a:lnTo>
                  <a:pt x="202" y="25"/>
                </a:lnTo>
                <a:lnTo>
                  <a:pt x="202" y="24"/>
                </a:lnTo>
                <a:lnTo>
                  <a:pt x="199" y="20"/>
                </a:lnTo>
                <a:lnTo>
                  <a:pt x="196" y="17"/>
                </a:lnTo>
                <a:lnTo>
                  <a:pt x="192" y="14"/>
                </a:lnTo>
                <a:lnTo>
                  <a:pt x="189" y="11"/>
                </a:lnTo>
                <a:lnTo>
                  <a:pt x="185" y="7"/>
                </a:lnTo>
                <a:lnTo>
                  <a:pt x="181" y="5"/>
                </a:lnTo>
                <a:lnTo>
                  <a:pt x="177" y="2"/>
                </a:lnTo>
                <a:lnTo>
                  <a:pt x="173" y="0"/>
                </a:lnTo>
                <a:lnTo>
                  <a:pt x="172" y="0"/>
                </a:lnTo>
                <a:lnTo>
                  <a:pt x="171" y="0"/>
                </a:lnTo>
                <a:lnTo>
                  <a:pt x="170" y="0"/>
                </a:lnTo>
                <a:lnTo>
                  <a:pt x="169" y="0"/>
                </a:lnTo>
                <a:lnTo>
                  <a:pt x="165" y="2"/>
                </a:lnTo>
                <a:lnTo>
                  <a:pt x="161" y="4"/>
                </a:lnTo>
                <a:lnTo>
                  <a:pt x="157" y="6"/>
                </a:lnTo>
                <a:lnTo>
                  <a:pt x="153" y="9"/>
                </a:lnTo>
                <a:lnTo>
                  <a:pt x="149" y="11"/>
                </a:lnTo>
                <a:lnTo>
                  <a:pt x="145" y="13"/>
                </a:lnTo>
                <a:lnTo>
                  <a:pt x="140" y="15"/>
                </a:lnTo>
                <a:lnTo>
                  <a:pt x="136" y="16"/>
                </a:lnTo>
                <a:lnTo>
                  <a:pt x="131" y="21"/>
                </a:lnTo>
                <a:lnTo>
                  <a:pt x="127" y="27"/>
                </a:lnTo>
                <a:lnTo>
                  <a:pt x="122" y="35"/>
                </a:lnTo>
                <a:lnTo>
                  <a:pt x="119" y="41"/>
                </a:lnTo>
                <a:lnTo>
                  <a:pt x="112" y="55"/>
                </a:lnTo>
                <a:lnTo>
                  <a:pt x="107" y="71"/>
                </a:lnTo>
                <a:lnTo>
                  <a:pt x="101" y="87"/>
                </a:lnTo>
                <a:lnTo>
                  <a:pt x="97" y="103"/>
                </a:lnTo>
                <a:lnTo>
                  <a:pt x="91" y="118"/>
                </a:lnTo>
                <a:lnTo>
                  <a:pt x="86" y="133"/>
                </a:lnTo>
                <a:lnTo>
                  <a:pt x="80" y="150"/>
                </a:lnTo>
                <a:lnTo>
                  <a:pt x="75" y="166"/>
                </a:lnTo>
                <a:lnTo>
                  <a:pt x="71" y="183"/>
                </a:lnTo>
                <a:lnTo>
                  <a:pt x="66" y="199"/>
                </a:lnTo>
                <a:lnTo>
                  <a:pt x="61" y="215"/>
                </a:lnTo>
                <a:lnTo>
                  <a:pt x="55" y="232"/>
                </a:lnTo>
                <a:lnTo>
                  <a:pt x="51" y="248"/>
                </a:lnTo>
                <a:lnTo>
                  <a:pt x="46" y="263"/>
                </a:lnTo>
                <a:lnTo>
                  <a:pt x="43" y="274"/>
                </a:lnTo>
                <a:lnTo>
                  <a:pt x="40" y="283"/>
                </a:lnTo>
                <a:lnTo>
                  <a:pt x="37" y="294"/>
                </a:lnTo>
                <a:lnTo>
                  <a:pt x="34" y="303"/>
                </a:lnTo>
                <a:lnTo>
                  <a:pt x="31" y="313"/>
                </a:lnTo>
                <a:lnTo>
                  <a:pt x="28" y="322"/>
                </a:lnTo>
                <a:lnTo>
                  <a:pt x="25" y="330"/>
                </a:lnTo>
                <a:lnTo>
                  <a:pt x="22" y="340"/>
                </a:lnTo>
                <a:lnTo>
                  <a:pt x="22" y="342"/>
                </a:lnTo>
                <a:lnTo>
                  <a:pt x="23" y="343"/>
                </a:lnTo>
                <a:lnTo>
                  <a:pt x="23" y="344"/>
                </a:lnTo>
                <a:lnTo>
                  <a:pt x="24" y="346"/>
                </a:lnTo>
                <a:lnTo>
                  <a:pt x="25" y="347"/>
                </a:lnTo>
                <a:lnTo>
                  <a:pt x="26" y="348"/>
                </a:lnTo>
                <a:lnTo>
                  <a:pt x="26" y="350"/>
                </a:lnTo>
                <a:lnTo>
                  <a:pt x="27" y="351"/>
                </a:lnTo>
                <a:lnTo>
                  <a:pt x="27" y="352"/>
                </a:lnTo>
                <a:lnTo>
                  <a:pt x="27" y="353"/>
                </a:lnTo>
                <a:lnTo>
                  <a:pt x="27" y="354"/>
                </a:lnTo>
                <a:lnTo>
                  <a:pt x="27" y="355"/>
                </a:lnTo>
                <a:lnTo>
                  <a:pt x="27" y="357"/>
                </a:lnTo>
                <a:lnTo>
                  <a:pt x="27" y="358"/>
                </a:lnTo>
                <a:lnTo>
                  <a:pt x="27" y="359"/>
                </a:lnTo>
                <a:lnTo>
                  <a:pt x="23" y="374"/>
                </a:lnTo>
                <a:lnTo>
                  <a:pt x="21" y="390"/>
                </a:lnTo>
                <a:lnTo>
                  <a:pt x="19" y="406"/>
                </a:lnTo>
                <a:lnTo>
                  <a:pt x="18" y="421"/>
                </a:lnTo>
                <a:lnTo>
                  <a:pt x="16" y="437"/>
                </a:lnTo>
                <a:lnTo>
                  <a:pt x="14" y="453"/>
                </a:lnTo>
                <a:lnTo>
                  <a:pt x="12" y="460"/>
                </a:lnTo>
                <a:lnTo>
                  <a:pt x="9" y="467"/>
                </a:lnTo>
                <a:lnTo>
                  <a:pt x="6" y="476"/>
                </a:lnTo>
                <a:lnTo>
                  <a:pt x="2" y="483"/>
                </a:lnTo>
                <a:lnTo>
                  <a:pt x="2" y="484"/>
                </a:lnTo>
                <a:lnTo>
                  <a:pt x="1" y="484"/>
                </a:lnTo>
                <a:lnTo>
                  <a:pt x="1" y="485"/>
                </a:lnTo>
                <a:lnTo>
                  <a:pt x="1" y="486"/>
                </a:lnTo>
                <a:lnTo>
                  <a:pt x="0" y="487"/>
                </a:lnTo>
                <a:lnTo>
                  <a:pt x="0" y="488"/>
                </a:lnTo>
                <a:lnTo>
                  <a:pt x="0" y="489"/>
                </a:lnTo>
                <a:lnTo>
                  <a:pt x="0" y="490"/>
                </a:lnTo>
                <a:lnTo>
                  <a:pt x="1" y="490"/>
                </a:lnTo>
                <a:lnTo>
                  <a:pt x="2" y="490"/>
                </a:lnTo>
                <a:lnTo>
                  <a:pt x="3" y="491"/>
                </a:lnTo>
                <a:lnTo>
                  <a:pt x="4" y="491"/>
                </a:lnTo>
                <a:close/>
              </a:path>
            </a:pathLst>
          </a:custGeom>
          <a:solidFill>
            <a:srgbClr val="FF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42" name="Freeform 19">
            <a:extLst>
              <a:ext uri="{FF2B5EF4-FFF2-40B4-BE49-F238E27FC236}">
                <a16:creationId xmlns:a16="http://schemas.microsoft.com/office/drawing/2014/main" id="{AE47FE3C-CAFF-A1DC-D76C-319E493FA4B7}"/>
              </a:ext>
            </a:extLst>
          </xdr:cNvPr>
          <xdr:cNvSpPr>
            <a:spLocks/>
          </xdr:cNvSpPr>
        </xdr:nvSpPr>
        <xdr:spPr bwMode="auto">
          <a:xfrm>
            <a:off x="126" y="25"/>
            <a:ext cx="17" cy="21"/>
          </a:xfrm>
          <a:custGeom>
            <a:avLst/>
            <a:gdLst>
              <a:gd name="T0" fmla="*/ 0 w 345"/>
              <a:gd name="T1" fmla="*/ 0 h 425"/>
              <a:gd name="T2" fmla="*/ 0 w 345"/>
              <a:gd name="T3" fmla="*/ 0 h 425"/>
              <a:gd name="T4" fmla="*/ 0 w 345"/>
              <a:gd name="T5" fmla="*/ 0 h 425"/>
              <a:gd name="T6" fmla="*/ 0 w 345"/>
              <a:gd name="T7" fmla="*/ 0 h 425"/>
              <a:gd name="T8" fmla="*/ 0 w 345"/>
              <a:gd name="T9" fmla="*/ 0 h 425"/>
              <a:gd name="T10" fmla="*/ 0 w 345"/>
              <a:gd name="T11" fmla="*/ 0 h 425"/>
              <a:gd name="T12" fmla="*/ 0 w 345"/>
              <a:gd name="T13" fmla="*/ 0 h 425"/>
              <a:gd name="T14" fmla="*/ 0 w 345"/>
              <a:gd name="T15" fmla="*/ 0 h 425"/>
              <a:gd name="T16" fmla="*/ 0 w 345"/>
              <a:gd name="T17" fmla="*/ 0 h 425"/>
              <a:gd name="T18" fmla="*/ 0 w 345"/>
              <a:gd name="T19" fmla="*/ 0 h 425"/>
              <a:gd name="T20" fmla="*/ 0 w 345"/>
              <a:gd name="T21" fmla="*/ 0 h 425"/>
              <a:gd name="T22" fmla="*/ 0 w 345"/>
              <a:gd name="T23" fmla="*/ 0 h 425"/>
              <a:gd name="T24" fmla="*/ 0 w 345"/>
              <a:gd name="T25" fmla="*/ 0 h 425"/>
              <a:gd name="T26" fmla="*/ 0 w 345"/>
              <a:gd name="T27" fmla="*/ 0 h 425"/>
              <a:gd name="T28" fmla="*/ 0 w 345"/>
              <a:gd name="T29" fmla="*/ 0 h 425"/>
              <a:gd name="T30" fmla="*/ 0 w 345"/>
              <a:gd name="T31" fmla="*/ 0 h 425"/>
              <a:gd name="T32" fmla="*/ 0 w 345"/>
              <a:gd name="T33" fmla="*/ 0 h 425"/>
              <a:gd name="T34" fmla="*/ 0 w 345"/>
              <a:gd name="T35" fmla="*/ 0 h 425"/>
              <a:gd name="T36" fmla="*/ 0 w 345"/>
              <a:gd name="T37" fmla="*/ 0 h 425"/>
              <a:gd name="T38" fmla="*/ 0 w 345"/>
              <a:gd name="T39" fmla="*/ 0 h 425"/>
              <a:gd name="T40" fmla="*/ 0 w 345"/>
              <a:gd name="T41" fmla="*/ 0 h 425"/>
              <a:gd name="T42" fmla="*/ 0 w 345"/>
              <a:gd name="T43" fmla="*/ 0 h 425"/>
              <a:gd name="T44" fmla="*/ 0 w 345"/>
              <a:gd name="T45" fmla="*/ 0 h 425"/>
              <a:gd name="T46" fmla="*/ 0 w 345"/>
              <a:gd name="T47" fmla="*/ 0 h 425"/>
              <a:gd name="T48" fmla="*/ 0 w 345"/>
              <a:gd name="T49" fmla="*/ 0 h 425"/>
              <a:gd name="T50" fmla="*/ 0 w 345"/>
              <a:gd name="T51" fmla="*/ 0 h 425"/>
              <a:gd name="T52" fmla="*/ 0 w 345"/>
              <a:gd name="T53" fmla="*/ 0 h 425"/>
              <a:gd name="T54" fmla="*/ 0 w 345"/>
              <a:gd name="T55" fmla="*/ 0 h 425"/>
              <a:gd name="T56" fmla="*/ 0 w 345"/>
              <a:gd name="T57" fmla="*/ 0 h 425"/>
              <a:gd name="T58" fmla="*/ 0 w 345"/>
              <a:gd name="T59" fmla="*/ 0 h 425"/>
              <a:gd name="T60" fmla="*/ 0 w 345"/>
              <a:gd name="T61" fmla="*/ 0 h 425"/>
              <a:gd name="T62" fmla="*/ 0 w 345"/>
              <a:gd name="T63" fmla="*/ 0 h 425"/>
              <a:gd name="T64" fmla="*/ 0 w 345"/>
              <a:gd name="T65" fmla="*/ 0 h 425"/>
              <a:gd name="T66" fmla="*/ 0 w 345"/>
              <a:gd name="T67" fmla="*/ 0 h 425"/>
              <a:gd name="T68" fmla="*/ 0 w 345"/>
              <a:gd name="T69" fmla="*/ 0 h 425"/>
              <a:gd name="T70" fmla="*/ 0 w 345"/>
              <a:gd name="T71" fmla="*/ 0 h 425"/>
              <a:gd name="T72" fmla="*/ 0 w 345"/>
              <a:gd name="T73" fmla="*/ 0 h 425"/>
              <a:gd name="T74" fmla="*/ 0 w 345"/>
              <a:gd name="T75" fmla="*/ 0 h 425"/>
              <a:gd name="T76" fmla="*/ 0 w 345"/>
              <a:gd name="T77" fmla="*/ 0 h 425"/>
              <a:gd name="T78" fmla="*/ 0 w 345"/>
              <a:gd name="T79" fmla="*/ 0 h 425"/>
              <a:gd name="T80" fmla="*/ 0 w 345"/>
              <a:gd name="T81" fmla="*/ 0 h 425"/>
              <a:gd name="T82" fmla="*/ 0 w 345"/>
              <a:gd name="T83" fmla="*/ 0 h 425"/>
              <a:gd name="T84" fmla="*/ 0 w 345"/>
              <a:gd name="T85" fmla="*/ 0 h 425"/>
              <a:gd name="T86" fmla="*/ 0 w 345"/>
              <a:gd name="T87" fmla="*/ 0 h 425"/>
              <a:gd name="T88" fmla="*/ 0 w 345"/>
              <a:gd name="T89" fmla="*/ 0 h 425"/>
              <a:gd name="T90" fmla="*/ 0 w 345"/>
              <a:gd name="T91" fmla="*/ 0 h 425"/>
              <a:gd name="T92" fmla="*/ 0 w 345"/>
              <a:gd name="T93" fmla="*/ 0 h 425"/>
              <a:gd name="T94" fmla="*/ 0 w 345"/>
              <a:gd name="T95" fmla="*/ 0 h 425"/>
              <a:gd name="T96" fmla="*/ 0 w 345"/>
              <a:gd name="T97" fmla="*/ 0 h 425"/>
              <a:gd name="T98" fmla="*/ 0 w 345"/>
              <a:gd name="T99" fmla="*/ 0 h 425"/>
              <a:gd name="T100" fmla="*/ 0 w 345"/>
              <a:gd name="T101" fmla="*/ 0 h 425"/>
              <a:gd name="T102" fmla="*/ 0 w 345"/>
              <a:gd name="T103" fmla="*/ 0 h 425"/>
              <a:gd name="T104" fmla="*/ 0 w 345"/>
              <a:gd name="T105" fmla="*/ 0 h 425"/>
              <a:gd name="T106" fmla="*/ 0 w 345"/>
              <a:gd name="T107" fmla="*/ 0 h 425"/>
              <a:gd name="T108" fmla="*/ 0 w 345"/>
              <a:gd name="T109" fmla="*/ 0 h 425"/>
              <a:gd name="T110" fmla="*/ 0 w 345"/>
              <a:gd name="T111" fmla="*/ 0 h 425"/>
              <a:gd name="T112" fmla="*/ 0 w 345"/>
              <a:gd name="T113" fmla="*/ 0 h 425"/>
              <a:gd name="T114" fmla="*/ 0 w 345"/>
              <a:gd name="T115" fmla="*/ 0 h 425"/>
              <a:gd name="T116" fmla="*/ 0 w 345"/>
              <a:gd name="T117" fmla="*/ 0 h 425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60000 65536"/>
              <a:gd name="T166" fmla="*/ 0 60000 65536"/>
              <a:gd name="T167" fmla="*/ 0 60000 65536"/>
              <a:gd name="T168" fmla="*/ 0 60000 65536"/>
              <a:gd name="T169" fmla="*/ 0 60000 65536"/>
              <a:gd name="T170" fmla="*/ 0 60000 65536"/>
              <a:gd name="T171" fmla="*/ 0 60000 65536"/>
              <a:gd name="T172" fmla="*/ 0 60000 65536"/>
              <a:gd name="T173" fmla="*/ 0 60000 65536"/>
              <a:gd name="T174" fmla="*/ 0 60000 65536"/>
              <a:gd name="T175" fmla="*/ 0 60000 65536"/>
              <a:gd name="T176" fmla="*/ 0 60000 65536"/>
              <a:gd name="T177" fmla="*/ 0 w 345"/>
              <a:gd name="T178" fmla="*/ 0 h 425"/>
              <a:gd name="T179" fmla="*/ 345 w 345"/>
              <a:gd name="T180" fmla="*/ 425 h 425"/>
            </a:gdLst>
            <a:ahLst/>
            <a:cxnLst>
              <a:cxn ang="T118">
                <a:pos x="T0" y="T1"/>
              </a:cxn>
              <a:cxn ang="T119">
                <a:pos x="T2" y="T3"/>
              </a:cxn>
              <a:cxn ang="T120">
                <a:pos x="T4" y="T5"/>
              </a:cxn>
              <a:cxn ang="T121">
                <a:pos x="T6" y="T7"/>
              </a:cxn>
              <a:cxn ang="T122">
                <a:pos x="T8" y="T9"/>
              </a:cxn>
              <a:cxn ang="T123">
                <a:pos x="T10" y="T11"/>
              </a:cxn>
              <a:cxn ang="T124">
                <a:pos x="T12" y="T13"/>
              </a:cxn>
              <a:cxn ang="T125">
                <a:pos x="T14" y="T15"/>
              </a:cxn>
              <a:cxn ang="T126">
                <a:pos x="T16" y="T17"/>
              </a:cxn>
              <a:cxn ang="T127">
                <a:pos x="T18" y="T19"/>
              </a:cxn>
              <a:cxn ang="T128">
                <a:pos x="T20" y="T21"/>
              </a:cxn>
              <a:cxn ang="T129">
                <a:pos x="T22" y="T23"/>
              </a:cxn>
              <a:cxn ang="T130">
                <a:pos x="T24" y="T25"/>
              </a:cxn>
              <a:cxn ang="T131">
                <a:pos x="T26" y="T27"/>
              </a:cxn>
              <a:cxn ang="T132">
                <a:pos x="T28" y="T29"/>
              </a:cxn>
              <a:cxn ang="T133">
                <a:pos x="T30" y="T31"/>
              </a:cxn>
              <a:cxn ang="T134">
                <a:pos x="T32" y="T33"/>
              </a:cxn>
              <a:cxn ang="T135">
                <a:pos x="T34" y="T35"/>
              </a:cxn>
              <a:cxn ang="T136">
                <a:pos x="T36" y="T37"/>
              </a:cxn>
              <a:cxn ang="T137">
                <a:pos x="T38" y="T39"/>
              </a:cxn>
              <a:cxn ang="T138">
                <a:pos x="T40" y="T41"/>
              </a:cxn>
              <a:cxn ang="T139">
                <a:pos x="T42" y="T43"/>
              </a:cxn>
              <a:cxn ang="T140">
                <a:pos x="T44" y="T45"/>
              </a:cxn>
              <a:cxn ang="T141">
                <a:pos x="T46" y="T47"/>
              </a:cxn>
              <a:cxn ang="T142">
                <a:pos x="T48" y="T49"/>
              </a:cxn>
              <a:cxn ang="T143">
                <a:pos x="T50" y="T51"/>
              </a:cxn>
              <a:cxn ang="T144">
                <a:pos x="T52" y="T53"/>
              </a:cxn>
              <a:cxn ang="T145">
                <a:pos x="T54" y="T55"/>
              </a:cxn>
              <a:cxn ang="T146">
                <a:pos x="T56" y="T57"/>
              </a:cxn>
              <a:cxn ang="T147">
                <a:pos x="T58" y="T59"/>
              </a:cxn>
              <a:cxn ang="T148">
                <a:pos x="T60" y="T61"/>
              </a:cxn>
              <a:cxn ang="T149">
                <a:pos x="T62" y="T63"/>
              </a:cxn>
              <a:cxn ang="T150">
                <a:pos x="T64" y="T65"/>
              </a:cxn>
              <a:cxn ang="T151">
                <a:pos x="T66" y="T67"/>
              </a:cxn>
              <a:cxn ang="T152">
                <a:pos x="T68" y="T69"/>
              </a:cxn>
              <a:cxn ang="T153">
                <a:pos x="T70" y="T71"/>
              </a:cxn>
              <a:cxn ang="T154">
                <a:pos x="T72" y="T73"/>
              </a:cxn>
              <a:cxn ang="T155">
                <a:pos x="T74" y="T75"/>
              </a:cxn>
              <a:cxn ang="T156">
                <a:pos x="T76" y="T77"/>
              </a:cxn>
              <a:cxn ang="T157">
                <a:pos x="T78" y="T79"/>
              </a:cxn>
              <a:cxn ang="T158">
                <a:pos x="T80" y="T81"/>
              </a:cxn>
              <a:cxn ang="T159">
                <a:pos x="T82" y="T83"/>
              </a:cxn>
              <a:cxn ang="T160">
                <a:pos x="T84" y="T85"/>
              </a:cxn>
              <a:cxn ang="T161">
                <a:pos x="T86" y="T87"/>
              </a:cxn>
              <a:cxn ang="T162">
                <a:pos x="T88" y="T89"/>
              </a:cxn>
              <a:cxn ang="T163">
                <a:pos x="T90" y="T91"/>
              </a:cxn>
              <a:cxn ang="T164">
                <a:pos x="T92" y="T93"/>
              </a:cxn>
              <a:cxn ang="T165">
                <a:pos x="T94" y="T95"/>
              </a:cxn>
              <a:cxn ang="T166">
                <a:pos x="T96" y="T97"/>
              </a:cxn>
              <a:cxn ang="T167">
                <a:pos x="T98" y="T99"/>
              </a:cxn>
              <a:cxn ang="T168">
                <a:pos x="T100" y="T101"/>
              </a:cxn>
              <a:cxn ang="T169">
                <a:pos x="T102" y="T103"/>
              </a:cxn>
              <a:cxn ang="T170">
                <a:pos x="T104" y="T105"/>
              </a:cxn>
              <a:cxn ang="T171">
                <a:pos x="T106" y="T107"/>
              </a:cxn>
              <a:cxn ang="T172">
                <a:pos x="T108" y="T109"/>
              </a:cxn>
              <a:cxn ang="T173">
                <a:pos x="T110" y="T111"/>
              </a:cxn>
              <a:cxn ang="T174">
                <a:pos x="T112" y="T113"/>
              </a:cxn>
              <a:cxn ang="T175">
                <a:pos x="T114" y="T115"/>
              </a:cxn>
              <a:cxn ang="T176">
                <a:pos x="T116" y="T117"/>
              </a:cxn>
            </a:cxnLst>
            <a:rect l="T177" t="T178" r="T179" b="T180"/>
            <a:pathLst>
              <a:path w="345" h="425">
                <a:moveTo>
                  <a:pt x="5" y="423"/>
                </a:moveTo>
                <a:lnTo>
                  <a:pt x="9" y="420"/>
                </a:lnTo>
                <a:lnTo>
                  <a:pt x="14" y="418"/>
                </a:lnTo>
                <a:lnTo>
                  <a:pt x="19" y="417"/>
                </a:lnTo>
                <a:lnTo>
                  <a:pt x="25" y="415"/>
                </a:lnTo>
                <a:lnTo>
                  <a:pt x="30" y="413"/>
                </a:lnTo>
                <a:lnTo>
                  <a:pt x="36" y="412"/>
                </a:lnTo>
                <a:lnTo>
                  <a:pt x="41" y="411"/>
                </a:lnTo>
                <a:lnTo>
                  <a:pt x="48" y="409"/>
                </a:lnTo>
                <a:lnTo>
                  <a:pt x="67" y="398"/>
                </a:lnTo>
                <a:lnTo>
                  <a:pt x="68" y="398"/>
                </a:lnTo>
                <a:lnTo>
                  <a:pt x="69" y="399"/>
                </a:lnTo>
                <a:lnTo>
                  <a:pt x="70" y="399"/>
                </a:lnTo>
                <a:lnTo>
                  <a:pt x="71" y="399"/>
                </a:lnTo>
                <a:lnTo>
                  <a:pt x="71" y="401"/>
                </a:lnTo>
                <a:lnTo>
                  <a:pt x="72" y="401"/>
                </a:lnTo>
                <a:lnTo>
                  <a:pt x="72" y="402"/>
                </a:lnTo>
                <a:lnTo>
                  <a:pt x="73" y="402"/>
                </a:lnTo>
                <a:lnTo>
                  <a:pt x="73" y="403"/>
                </a:lnTo>
                <a:lnTo>
                  <a:pt x="73" y="404"/>
                </a:lnTo>
                <a:lnTo>
                  <a:pt x="73" y="405"/>
                </a:lnTo>
                <a:lnTo>
                  <a:pt x="72" y="406"/>
                </a:lnTo>
                <a:lnTo>
                  <a:pt x="71" y="407"/>
                </a:lnTo>
                <a:lnTo>
                  <a:pt x="70" y="408"/>
                </a:lnTo>
                <a:lnTo>
                  <a:pt x="69" y="409"/>
                </a:lnTo>
                <a:lnTo>
                  <a:pt x="67" y="410"/>
                </a:lnTo>
                <a:lnTo>
                  <a:pt x="66" y="411"/>
                </a:lnTo>
                <a:lnTo>
                  <a:pt x="65" y="412"/>
                </a:lnTo>
                <a:lnTo>
                  <a:pt x="64" y="414"/>
                </a:lnTo>
                <a:lnTo>
                  <a:pt x="65" y="415"/>
                </a:lnTo>
                <a:lnTo>
                  <a:pt x="66" y="415"/>
                </a:lnTo>
                <a:lnTo>
                  <a:pt x="67" y="415"/>
                </a:lnTo>
                <a:lnTo>
                  <a:pt x="68" y="415"/>
                </a:lnTo>
                <a:lnTo>
                  <a:pt x="70" y="415"/>
                </a:lnTo>
                <a:lnTo>
                  <a:pt x="71" y="415"/>
                </a:lnTo>
                <a:lnTo>
                  <a:pt x="73" y="414"/>
                </a:lnTo>
                <a:lnTo>
                  <a:pt x="74" y="414"/>
                </a:lnTo>
                <a:lnTo>
                  <a:pt x="75" y="414"/>
                </a:lnTo>
                <a:lnTo>
                  <a:pt x="77" y="413"/>
                </a:lnTo>
                <a:lnTo>
                  <a:pt x="78" y="412"/>
                </a:lnTo>
                <a:lnTo>
                  <a:pt x="79" y="412"/>
                </a:lnTo>
                <a:lnTo>
                  <a:pt x="81" y="411"/>
                </a:lnTo>
                <a:lnTo>
                  <a:pt x="82" y="410"/>
                </a:lnTo>
                <a:lnTo>
                  <a:pt x="83" y="410"/>
                </a:lnTo>
                <a:lnTo>
                  <a:pt x="85" y="409"/>
                </a:lnTo>
                <a:lnTo>
                  <a:pt x="86" y="409"/>
                </a:lnTo>
                <a:lnTo>
                  <a:pt x="87" y="410"/>
                </a:lnTo>
                <a:lnTo>
                  <a:pt x="88" y="411"/>
                </a:lnTo>
                <a:lnTo>
                  <a:pt x="88" y="412"/>
                </a:lnTo>
                <a:lnTo>
                  <a:pt x="89" y="412"/>
                </a:lnTo>
                <a:lnTo>
                  <a:pt x="89" y="413"/>
                </a:lnTo>
                <a:lnTo>
                  <a:pt x="90" y="413"/>
                </a:lnTo>
                <a:lnTo>
                  <a:pt x="91" y="413"/>
                </a:lnTo>
                <a:lnTo>
                  <a:pt x="91" y="414"/>
                </a:lnTo>
                <a:lnTo>
                  <a:pt x="92" y="414"/>
                </a:lnTo>
                <a:lnTo>
                  <a:pt x="93" y="414"/>
                </a:lnTo>
                <a:lnTo>
                  <a:pt x="94" y="414"/>
                </a:lnTo>
                <a:lnTo>
                  <a:pt x="114" y="403"/>
                </a:lnTo>
                <a:lnTo>
                  <a:pt x="115" y="403"/>
                </a:lnTo>
                <a:lnTo>
                  <a:pt x="116" y="403"/>
                </a:lnTo>
                <a:lnTo>
                  <a:pt x="117" y="402"/>
                </a:lnTo>
                <a:lnTo>
                  <a:pt x="118" y="402"/>
                </a:lnTo>
                <a:lnTo>
                  <a:pt x="119" y="403"/>
                </a:lnTo>
                <a:lnTo>
                  <a:pt x="120" y="403"/>
                </a:lnTo>
                <a:lnTo>
                  <a:pt x="121" y="403"/>
                </a:lnTo>
                <a:lnTo>
                  <a:pt x="122" y="404"/>
                </a:lnTo>
                <a:lnTo>
                  <a:pt x="122" y="405"/>
                </a:lnTo>
                <a:lnTo>
                  <a:pt x="123" y="405"/>
                </a:lnTo>
                <a:lnTo>
                  <a:pt x="124" y="406"/>
                </a:lnTo>
                <a:lnTo>
                  <a:pt x="125" y="407"/>
                </a:lnTo>
                <a:lnTo>
                  <a:pt x="125" y="409"/>
                </a:lnTo>
                <a:lnTo>
                  <a:pt x="124" y="410"/>
                </a:lnTo>
                <a:lnTo>
                  <a:pt x="124" y="411"/>
                </a:lnTo>
                <a:lnTo>
                  <a:pt x="123" y="412"/>
                </a:lnTo>
                <a:lnTo>
                  <a:pt x="122" y="413"/>
                </a:lnTo>
                <a:lnTo>
                  <a:pt x="121" y="414"/>
                </a:lnTo>
                <a:lnTo>
                  <a:pt x="120" y="415"/>
                </a:lnTo>
                <a:lnTo>
                  <a:pt x="120" y="416"/>
                </a:lnTo>
                <a:lnTo>
                  <a:pt x="120" y="417"/>
                </a:lnTo>
                <a:lnTo>
                  <a:pt x="121" y="417"/>
                </a:lnTo>
                <a:lnTo>
                  <a:pt x="122" y="417"/>
                </a:lnTo>
                <a:lnTo>
                  <a:pt x="122" y="418"/>
                </a:lnTo>
                <a:lnTo>
                  <a:pt x="135" y="410"/>
                </a:lnTo>
                <a:lnTo>
                  <a:pt x="147" y="402"/>
                </a:lnTo>
                <a:lnTo>
                  <a:pt x="159" y="393"/>
                </a:lnTo>
                <a:lnTo>
                  <a:pt x="170" y="384"/>
                </a:lnTo>
                <a:lnTo>
                  <a:pt x="182" y="374"/>
                </a:lnTo>
                <a:lnTo>
                  <a:pt x="194" y="366"/>
                </a:lnTo>
                <a:lnTo>
                  <a:pt x="205" y="357"/>
                </a:lnTo>
                <a:lnTo>
                  <a:pt x="216" y="347"/>
                </a:lnTo>
                <a:lnTo>
                  <a:pt x="228" y="338"/>
                </a:lnTo>
                <a:lnTo>
                  <a:pt x="239" y="326"/>
                </a:lnTo>
                <a:lnTo>
                  <a:pt x="251" y="316"/>
                </a:lnTo>
                <a:lnTo>
                  <a:pt x="261" y="304"/>
                </a:lnTo>
                <a:lnTo>
                  <a:pt x="271" y="293"/>
                </a:lnTo>
                <a:lnTo>
                  <a:pt x="281" y="281"/>
                </a:lnTo>
                <a:lnTo>
                  <a:pt x="290" y="270"/>
                </a:lnTo>
                <a:lnTo>
                  <a:pt x="298" y="258"/>
                </a:lnTo>
                <a:lnTo>
                  <a:pt x="307" y="244"/>
                </a:lnTo>
                <a:lnTo>
                  <a:pt x="316" y="230"/>
                </a:lnTo>
                <a:lnTo>
                  <a:pt x="324" y="214"/>
                </a:lnTo>
                <a:lnTo>
                  <a:pt x="331" y="199"/>
                </a:lnTo>
                <a:lnTo>
                  <a:pt x="337" y="183"/>
                </a:lnTo>
                <a:lnTo>
                  <a:pt x="341" y="167"/>
                </a:lnTo>
                <a:lnTo>
                  <a:pt x="343" y="159"/>
                </a:lnTo>
                <a:lnTo>
                  <a:pt x="344" y="151"/>
                </a:lnTo>
                <a:lnTo>
                  <a:pt x="345" y="142"/>
                </a:lnTo>
                <a:lnTo>
                  <a:pt x="345" y="134"/>
                </a:lnTo>
                <a:lnTo>
                  <a:pt x="345" y="129"/>
                </a:lnTo>
                <a:lnTo>
                  <a:pt x="344" y="122"/>
                </a:lnTo>
                <a:lnTo>
                  <a:pt x="344" y="117"/>
                </a:lnTo>
                <a:lnTo>
                  <a:pt x="343" y="112"/>
                </a:lnTo>
                <a:lnTo>
                  <a:pt x="341" y="106"/>
                </a:lnTo>
                <a:lnTo>
                  <a:pt x="340" y="101"/>
                </a:lnTo>
                <a:lnTo>
                  <a:pt x="339" y="96"/>
                </a:lnTo>
                <a:lnTo>
                  <a:pt x="338" y="91"/>
                </a:lnTo>
                <a:lnTo>
                  <a:pt x="331" y="78"/>
                </a:lnTo>
                <a:lnTo>
                  <a:pt x="323" y="64"/>
                </a:lnTo>
                <a:lnTo>
                  <a:pt x="314" y="52"/>
                </a:lnTo>
                <a:lnTo>
                  <a:pt x="304" y="42"/>
                </a:lnTo>
                <a:lnTo>
                  <a:pt x="293" y="32"/>
                </a:lnTo>
                <a:lnTo>
                  <a:pt x="280" y="23"/>
                </a:lnTo>
                <a:lnTo>
                  <a:pt x="267" y="16"/>
                </a:lnTo>
                <a:lnTo>
                  <a:pt x="254" y="11"/>
                </a:lnTo>
                <a:lnTo>
                  <a:pt x="238" y="5"/>
                </a:lnTo>
                <a:lnTo>
                  <a:pt x="223" y="2"/>
                </a:lnTo>
                <a:lnTo>
                  <a:pt x="208" y="0"/>
                </a:lnTo>
                <a:lnTo>
                  <a:pt x="193" y="0"/>
                </a:lnTo>
                <a:lnTo>
                  <a:pt x="178" y="1"/>
                </a:lnTo>
                <a:lnTo>
                  <a:pt x="164" y="4"/>
                </a:lnTo>
                <a:lnTo>
                  <a:pt x="157" y="7"/>
                </a:lnTo>
                <a:lnTo>
                  <a:pt x="151" y="11"/>
                </a:lnTo>
                <a:lnTo>
                  <a:pt x="145" y="14"/>
                </a:lnTo>
                <a:lnTo>
                  <a:pt x="138" y="18"/>
                </a:lnTo>
                <a:lnTo>
                  <a:pt x="134" y="22"/>
                </a:lnTo>
                <a:lnTo>
                  <a:pt x="130" y="26"/>
                </a:lnTo>
                <a:lnTo>
                  <a:pt x="126" y="32"/>
                </a:lnTo>
                <a:lnTo>
                  <a:pt x="124" y="36"/>
                </a:lnTo>
                <a:lnTo>
                  <a:pt x="120" y="46"/>
                </a:lnTo>
                <a:lnTo>
                  <a:pt x="117" y="58"/>
                </a:lnTo>
                <a:lnTo>
                  <a:pt x="115" y="69"/>
                </a:lnTo>
                <a:lnTo>
                  <a:pt x="113" y="81"/>
                </a:lnTo>
                <a:lnTo>
                  <a:pt x="110" y="91"/>
                </a:lnTo>
                <a:lnTo>
                  <a:pt x="106" y="102"/>
                </a:lnTo>
                <a:lnTo>
                  <a:pt x="107" y="103"/>
                </a:lnTo>
                <a:lnTo>
                  <a:pt x="108" y="105"/>
                </a:lnTo>
                <a:lnTo>
                  <a:pt x="110" y="106"/>
                </a:lnTo>
                <a:lnTo>
                  <a:pt x="111" y="108"/>
                </a:lnTo>
                <a:lnTo>
                  <a:pt x="112" y="109"/>
                </a:lnTo>
                <a:lnTo>
                  <a:pt x="114" y="111"/>
                </a:lnTo>
                <a:lnTo>
                  <a:pt x="115" y="112"/>
                </a:lnTo>
                <a:lnTo>
                  <a:pt x="116" y="114"/>
                </a:lnTo>
                <a:lnTo>
                  <a:pt x="116" y="115"/>
                </a:lnTo>
                <a:lnTo>
                  <a:pt x="117" y="115"/>
                </a:lnTo>
                <a:lnTo>
                  <a:pt x="118" y="115"/>
                </a:lnTo>
                <a:lnTo>
                  <a:pt x="119" y="115"/>
                </a:lnTo>
                <a:lnTo>
                  <a:pt x="120" y="114"/>
                </a:lnTo>
                <a:lnTo>
                  <a:pt x="122" y="114"/>
                </a:lnTo>
                <a:lnTo>
                  <a:pt x="123" y="114"/>
                </a:lnTo>
                <a:lnTo>
                  <a:pt x="124" y="114"/>
                </a:lnTo>
                <a:lnTo>
                  <a:pt x="124" y="115"/>
                </a:lnTo>
                <a:lnTo>
                  <a:pt x="124" y="116"/>
                </a:lnTo>
                <a:lnTo>
                  <a:pt x="125" y="116"/>
                </a:lnTo>
                <a:lnTo>
                  <a:pt x="125" y="117"/>
                </a:lnTo>
                <a:lnTo>
                  <a:pt x="124" y="120"/>
                </a:lnTo>
                <a:lnTo>
                  <a:pt x="123" y="122"/>
                </a:lnTo>
                <a:lnTo>
                  <a:pt x="121" y="126"/>
                </a:lnTo>
                <a:lnTo>
                  <a:pt x="120" y="128"/>
                </a:lnTo>
                <a:lnTo>
                  <a:pt x="119" y="130"/>
                </a:lnTo>
                <a:lnTo>
                  <a:pt x="118" y="133"/>
                </a:lnTo>
                <a:lnTo>
                  <a:pt x="117" y="135"/>
                </a:lnTo>
                <a:lnTo>
                  <a:pt x="118" y="138"/>
                </a:lnTo>
                <a:lnTo>
                  <a:pt x="118" y="139"/>
                </a:lnTo>
                <a:lnTo>
                  <a:pt x="119" y="139"/>
                </a:lnTo>
                <a:lnTo>
                  <a:pt x="119" y="140"/>
                </a:lnTo>
                <a:lnTo>
                  <a:pt x="120" y="140"/>
                </a:lnTo>
                <a:lnTo>
                  <a:pt x="120" y="141"/>
                </a:lnTo>
                <a:lnTo>
                  <a:pt x="121" y="141"/>
                </a:lnTo>
                <a:lnTo>
                  <a:pt x="122" y="141"/>
                </a:lnTo>
                <a:lnTo>
                  <a:pt x="123" y="141"/>
                </a:lnTo>
                <a:lnTo>
                  <a:pt x="124" y="141"/>
                </a:lnTo>
                <a:lnTo>
                  <a:pt x="125" y="141"/>
                </a:lnTo>
                <a:lnTo>
                  <a:pt x="136" y="133"/>
                </a:lnTo>
                <a:lnTo>
                  <a:pt x="148" y="125"/>
                </a:lnTo>
                <a:lnTo>
                  <a:pt x="161" y="115"/>
                </a:lnTo>
                <a:lnTo>
                  <a:pt x="173" y="108"/>
                </a:lnTo>
                <a:lnTo>
                  <a:pt x="187" y="99"/>
                </a:lnTo>
                <a:lnTo>
                  <a:pt x="200" y="92"/>
                </a:lnTo>
                <a:lnTo>
                  <a:pt x="214" y="86"/>
                </a:lnTo>
                <a:lnTo>
                  <a:pt x="228" y="80"/>
                </a:lnTo>
                <a:lnTo>
                  <a:pt x="231" y="80"/>
                </a:lnTo>
                <a:lnTo>
                  <a:pt x="233" y="79"/>
                </a:lnTo>
                <a:lnTo>
                  <a:pt x="236" y="78"/>
                </a:lnTo>
                <a:lnTo>
                  <a:pt x="238" y="76"/>
                </a:lnTo>
                <a:lnTo>
                  <a:pt x="240" y="76"/>
                </a:lnTo>
                <a:lnTo>
                  <a:pt x="243" y="75"/>
                </a:lnTo>
                <a:lnTo>
                  <a:pt x="245" y="75"/>
                </a:lnTo>
                <a:lnTo>
                  <a:pt x="248" y="75"/>
                </a:lnTo>
                <a:lnTo>
                  <a:pt x="249" y="75"/>
                </a:lnTo>
                <a:lnTo>
                  <a:pt x="250" y="76"/>
                </a:lnTo>
                <a:lnTo>
                  <a:pt x="251" y="76"/>
                </a:lnTo>
                <a:lnTo>
                  <a:pt x="252" y="78"/>
                </a:lnTo>
                <a:lnTo>
                  <a:pt x="253" y="79"/>
                </a:lnTo>
                <a:lnTo>
                  <a:pt x="254" y="79"/>
                </a:lnTo>
                <a:lnTo>
                  <a:pt x="255" y="80"/>
                </a:lnTo>
                <a:lnTo>
                  <a:pt x="256" y="80"/>
                </a:lnTo>
                <a:lnTo>
                  <a:pt x="256" y="81"/>
                </a:lnTo>
                <a:lnTo>
                  <a:pt x="256" y="82"/>
                </a:lnTo>
                <a:lnTo>
                  <a:pt x="257" y="83"/>
                </a:lnTo>
                <a:lnTo>
                  <a:pt x="257" y="84"/>
                </a:lnTo>
                <a:lnTo>
                  <a:pt x="257" y="85"/>
                </a:lnTo>
                <a:lnTo>
                  <a:pt x="258" y="86"/>
                </a:lnTo>
                <a:lnTo>
                  <a:pt x="258" y="87"/>
                </a:lnTo>
                <a:lnTo>
                  <a:pt x="258" y="88"/>
                </a:lnTo>
                <a:lnTo>
                  <a:pt x="259" y="96"/>
                </a:lnTo>
                <a:lnTo>
                  <a:pt x="259" y="105"/>
                </a:lnTo>
                <a:lnTo>
                  <a:pt x="259" y="113"/>
                </a:lnTo>
                <a:lnTo>
                  <a:pt x="258" y="121"/>
                </a:lnTo>
                <a:lnTo>
                  <a:pt x="254" y="137"/>
                </a:lnTo>
                <a:lnTo>
                  <a:pt x="249" y="153"/>
                </a:lnTo>
                <a:lnTo>
                  <a:pt x="241" y="168"/>
                </a:lnTo>
                <a:lnTo>
                  <a:pt x="232" y="183"/>
                </a:lnTo>
                <a:lnTo>
                  <a:pt x="223" y="197"/>
                </a:lnTo>
                <a:lnTo>
                  <a:pt x="214" y="209"/>
                </a:lnTo>
                <a:lnTo>
                  <a:pt x="205" y="221"/>
                </a:lnTo>
                <a:lnTo>
                  <a:pt x="196" y="233"/>
                </a:lnTo>
                <a:lnTo>
                  <a:pt x="186" y="245"/>
                </a:lnTo>
                <a:lnTo>
                  <a:pt x="177" y="257"/>
                </a:lnTo>
                <a:lnTo>
                  <a:pt x="167" y="269"/>
                </a:lnTo>
                <a:lnTo>
                  <a:pt x="157" y="280"/>
                </a:lnTo>
                <a:lnTo>
                  <a:pt x="147" y="291"/>
                </a:lnTo>
                <a:lnTo>
                  <a:pt x="137" y="301"/>
                </a:lnTo>
                <a:lnTo>
                  <a:pt x="125" y="313"/>
                </a:lnTo>
                <a:lnTo>
                  <a:pt x="113" y="323"/>
                </a:lnTo>
                <a:lnTo>
                  <a:pt x="102" y="334"/>
                </a:lnTo>
                <a:lnTo>
                  <a:pt x="90" y="343"/>
                </a:lnTo>
                <a:lnTo>
                  <a:pt x="79" y="352"/>
                </a:lnTo>
                <a:lnTo>
                  <a:pt x="68" y="362"/>
                </a:lnTo>
                <a:lnTo>
                  <a:pt x="57" y="370"/>
                </a:lnTo>
                <a:lnTo>
                  <a:pt x="45" y="380"/>
                </a:lnTo>
                <a:lnTo>
                  <a:pt x="39" y="384"/>
                </a:lnTo>
                <a:lnTo>
                  <a:pt x="34" y="388"/>
                </a:lnTo>
                <a:lnTo>
                  <a:pt x="29" y="392"/>
                </a:lnTo>
                <a:lnTo>
                  <a:pt x="24" y="396"/>
                </a:lnTo>
                <a:lnTo>
                  <a:pt x="19" y="401"/>
                </a:lnTo>
                <a:lnTo>
                  <a:pt x="15" y="405"/>
                </a:lnTo>
                <a:lnTo>
                  <a:pt x="10" y="408"/>
                </a:lnTo>
                <a:lnTo>
                  <a:pt x="5" y="412"/>
                </a:lnTo>
                <a:lnTo>
                  <a:pt x="5" y="413"/>
                </a:lnTo>
                <a:lnTo>
                  <a:pt x="4" y="414"/>
                </a:lnTo>
                <a:lnTo>
                  <a:pt x="3" y="415"/>
                </a:lnTo>
                <a:lnTo>
                  <a:pt x="2" y="417"/>
                </a:lnTo>
                <a:lnTo>
                  <a:pt x="1" y="418"/>
                </a:lnTo>
                <a:lnTo>
                  <a:pt x="1" y="419"/>
                </a:lnTo>
                <a:lnTo>
                  <a:pt x="1" y="421"/>
                </a:lnTo>
                <a:lnTo>
                  <a:pt x="0" y="422"/>
                </a:lnTo>
                <a:lnTo>
                  <a:pt x="0" y="423"/>
                </a:lnTo>
                <a:lnTo>
                  <a:pt x="1" y="425"/>
                </a:lnTo>
                <a:lnTo>
                  <a:pt x="2" y="425"/>
                </a:lnTo>
                <a:lnTo>
                  <a:pt x="3" y="423"/>
                </a:lnTo>
                <a:lnTo>
                  <a:pt x="4" y="423"/>
                </a:lnTo>
                <a:lnTo>
                  <a:pt x="5" y="423"/>
                </a:lnTo>
                <a:close/>
              </a:path>
            </a:pathLst>
          </a:custGeom>
          <a:solidFill>
            <a:srgbClr val="8A8A8A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43" name="Freeform 20">
            <a:extLst>
              <a:ext uri="{FF2B5EF4-FFF2-40B4-BE49-F238E27FC236}">
                <a16:creationId xmlns:a16="http://schemas.microsoft.com/office/drawing/2014/main" id="{7434E7F3-8B58-A725-C643-4B435CCBA1D2}"/>
              </a:ext>
            </a:extLst>
          </xdr:cNvPr>
          <xdr:cNvSpPr>
            <a:spLocks/>
          </xdr:cNvSpPr>
        </xdr:nvSpPr>
        <xdr:spPr bwMode="auto">
          <a:xfrm>
            <a:off x="104" y="36"/>
            <a:ext cx="12" cy="3"/>
          </a:xfrm>
          <a:custGeom>
            <a:avLst/>
            <a:gdLst>
              <a:gd name="T0" fmla="*/ 0 w 247"/>
              <a:gd name="T1" fmla="*/ 0 h 64"/>
              <a:gd name="T2" fmla="*/ 0 w 247"/>
              <a:gd name="T3" fmla="*/ 0 h 64"/>
              <a:gd name="T4" fmla="*/ 0 w 247"/>
              <a:gd name="T5" fmla="*/ 0 h 64"/>
              <a:gd name="T6" fmla="*/ 0 w 247"/>
              <a:gd name="T7" fmla="*/ 0 h 64"/>
              <a:gd name="T8" fmla="*/ 0 w 247"/>
              <a:gd name="T9" fmla="*/ 0 h 64"/>
              <a:gd name="T10" fmla="*/ 0 w 247"/>
              <a:gd name="T11" fmla="*/ 0 h 64"/>
              <a:gd name="T12" fmla="*/ 0 w 247"/>
              <a:gd name="T13" fmla="*/ 0 h 64"/>
              <a:gd name="T14" fmla="*/ 0 w 247"/>
              <a:gd name="T15" fmla="*/ 0 h 64"/>
              <a:gd name="T16" fmla="*/ 0 w 247"/>
              <a:gd name="T17" fmla="*/ 0 h 64"/>
              <a:gd name="T18" fmla="*/ 0 w 247"/>
              <a:gd name="T19" fmla="*/ 0 h 64"/>
              <a:gd name="T20" fmla="*/ 0 w 247"/>
              <a:gd name="T21" fmla="*/ 0 h 64"/>
              <a:gd name="T22" fmla="*/ 0 w 247"/>
              <a:gd name="T23" fmla="*/ 0 h 64"/>
              <a:gd name="T24" fmla="*/ 0 w 247"/>
              <a:gd name="T25" fmla="*/ 0 h 64"/>
              <a:gd name="T26" fmla="*/ 0 w 247"/>
              <a:gd name="T27" fmla="*/ 0 h 64"/>
              <a:gd name="T28" fmla="*/ 0 w 247"/>
              <a:gd name="T29" fmla="*/ 0 h 64"/>
              <a:gd name="T30" fmla="*/ 0 w 247"/>
              <a:gd name="T31" fmla="*/ 0 h 64"/>
              <a:gd name="T32" fmla="*/ 0 w 247"/>
              <a:gd name="T33" fmla="*/ 0 h 64"/>
              <a:gd name="T34" fmla="*/ 0 w 247"/>
              <a:gd name="T35" fmla="*/ 0 h 64"/>
              <a:gd name="T36" fmla="*/ 0 w 247"/>
              <a:gd name="T37" fmla="*/ 0 h 64"/>
              <a:gd name="T38" fmla="*/ 0 w 247"/>
              <a:gd name="T39" fmla="*/ 0 h 64"/>
              <a:gd name="T40" fmla="*/ 0 w 247"/>
              <a:gd name="T41" fmla="*/ 0 h 64"/>
              <a:gd name="T42" fmla="*/ 0 w 247"/>
              <a:gd name="T43" fmla="*/ 0 h 64"/>
              <a:gd name="T44" fmla="*/ 0 w 247"/>
              <a:gd name="T45" fmla="*/ 0 h 64"/>
              <a:gd name="T46" fmla="*/ 0 w 247"/>
              <a:gd name="T47" fmla="*/ 0 h 64"/>
              <a:gd name="T48" fmla="*/ 0 w 247"/>
              <a:gd name="T49" fmla="*/ 0 h 64"/>
              <a:gd name="T50" fmla="*/ 0 w 247"/>
              <a:gd name="T51" fmla="*/ 0 h 64"/>
              <a:gd name="T52" fmla="*/ 0 w 247"/>
              <a:gd name="T53" fmla="*/ 0 h 64"/>
              <a:gd name="T54" fmla="*/ 0 w 247"/>
              <a:gd name="T55" fmla="*/ 0 h 64"/>
              <a:gd name="T56" fmla="*/ 0 w 247"/>
              <a:gd name="T57" fmla="*/ 0 h 64"/>
              <a:gd name="T58" fmla="*/ 0 w 247"/>
              <a:gd name="T59" fmla="*/ 0 h 64"/>
              <a:gd name="T60" fmla="*/ 0 w 247"/>
              <a:gd name="T61" fmla="*/ 0 h 64"/>
              <a:gd name="T62" fmla="*/ 0 w 247"/>
              <a:gd name="T63" fmla="*/ 0 h 64"/>
              <a:gd name="T64" fmla="*/ 0 60000 65536"/>
              <a:gd name="T65" fmla="*/ 0 60000 65536"/>
              <a:gd name="T66" fmla="*/ 0 60000 65536"/>
              <a:gd name="T67" fmla="*/ 0 60000 65536"/>
              <a:gd name="T68" fmla="*/ 0 60000 65536"/>
              <a:gd name="T69" fmla="*/ 0 60000 65536"/>
              <a:gd name="T70" fmla="*/ 0 60000 65536"/>
              <a:gd name="T71" fmla="*/ 0 60000 65536"/>
              <a:gd name="T72" fmla="*/ 0 60000 65536"/>
              <a:gd name="T73" fmla="*/ 0 60000 65536"/>
              <a:gd name="T74" fmla="*/ 0 60000 65536"/>
              <a:gd name="T75" fmla="*/ 0 60000 65536"/>
              <a:gd name="T76" fmla="*/ 0 60000 65536"/>
              <a:gd name="T77" fmla="*/ 0 60000 65536"/>
              <a:gd name="T78" fmla="*/ 0 60000 65536"/>
              <a:gd name="T79" fmla="*/ 0 60000 65536"/>
              <a:gd name="T80" fmla="*/ 0 60000 65536"/>
              <a:gd name="T81" fmla="*/ 0 60000 65536"/>
              <a:gd name="T82" fmla="*/ 0 60000 65536"/>
              <a:gd name="T83" fmla="*/ 0 60000 65536"/>
              <a:gd name="T84" fmla="*/ 0 60000 65536"/>
              <a:gd name="T85" fmla="*/ 0 60000 65536"/>
              <a:gd name="T86" fmla="*/ 0 60000 65536"/>
              <a:gd name="T87" fmla="*/ 0 60000 65536"/>
              <a:gd name="T88" fmla="*/ 0 60000 65536"/>
              <a:gd name="T89" fmla="*/ 0 60000 65536"/>
              <a:gd name="T90" fmla="*/ 0 60000 65536"/>
              <a:gd name="T91" fmla="*/ 0 60000 65536"/>
              <a:gd name="T92" fmla="*/ 0 60000 65536"/>
              <a:gd name="T93" fmla="*/ 0 60000 65536"/>
              <a:gd name="T94" fmla="*/ 0 60000 65536"/>
              <a:gd name="T95" fmla="*/ 0 60000 65536"/>
              <a:gd name="T96" fmla="*/ 0 w 247"/>
              <a:gd name="T97" fmla="*/ 0 h 64"/>
              <a:gd name="T98" fmla="*/ 247 w 247"/>
              <a:gd name="T99" fmla="*/ 64 h 64"/>
            </a:gdLst>
            <a:ahLst/>
            <a:cxnLst>
              <a:cxn ang="T64">
                <a:pos x="T0" y="T1"/>
              </a:cxn>
              <a:cxn ang="T65">
                <a:pos x="T2" y="T3"/>
              </a:cxn>
              <a:cxn ang="T66">
                <a:pos x="T4" y="T5"/>
              </a:cxn>
              <a:cxn ang="T67">
                <a:pos x="T6" y="T7"/>
              </a:cxn>
              <a:cxn ang="T68">
                <a:pos x="T8" y="T9"/>
              </a:cxn>
              <a:cxn ang="T69">
                <a:pos x="T10" y="T11"/>
              </a:cxn>
              <a:cxn ang="T70">
                <a:pos x="T12" y="T13"/>
              </a:cxn>
              <a:cxn ang="T71">
                <a:pos x="T14" y="T15"/>
              </a:cxn>
              <a:cxn ang="T72">
                <a:pos x="T16" y="T17"/>
              </a:cxn>
              <a:cxn ang="T73">
                <a:pos x="T18" y="T19"/>
              </a:cxn>
              <a:cxn ang="T74">
                <a:pos x="T20" y="T21"/>
              </a:cxn>
              <a:cxn ang="T75">
                <a:pos x="T22" y="T23"/>
              </a:cxn>
              <a:cxn ang="T76">
                <a:pos x="T24" y="T25"/>
              </a:cxn>
              <a:cxn ang="T77">
                <a:pos x="T26" y="T27"/>
              </a:cxn>
              <a:cxn ang="T78">
                <a:pos x="T28" y="T29"/>
              </a:cxn>
              <a:cxn ang="T79">
                <a:pos x="T30" y="T31"/>
              </a:cxn>
              <a:cxn ang="T80">
                <a:pos x="T32" y="T33"/>
              </a:cxn>
              <a:cxn ang="T81">
                <a:pos x="T34" y="T35"/>
              </a:cxn>
              <a:cxn ang="T82">
                <a:pos x="T36" y="T37"/>
              </a:cxn>
              <a:cxn ang="T83">
                <a:pos x="T38" y="T39"/>
              </a:cxn>
              <a:cxn ang="T84">
                <a:pos x="T40" y="T41"/>
              </a:cxn>
              <a:cxn ang="T85">
                <a:pos x="T42" y="T43"/>
              </a:cxn>
              <a:cxn ang="T86">
                <a:pos x="T44" y="T45"/>
              </a:cxn>
              <a:cxn ang="T87">
                <a:pos x="T46" y="T47"/>
              </a:cxn>
              <a:cxn ang="T88">
                <a:pos x="T48" y="T49"/>
              </a:cxn>
              <a:cxn ang="T89">
                <a:pos x="T50" y="T51"/>
              </a:cxn>
              <a:cxn ang="T90">
                <a:pos x="T52" y="T53"/>
              </a:cxn>
              <a:cxn ang="T91">
                <a:pos x="T54" y="T55"/>
              </a:cxn>
              <a:cxn ang="T92">
                <a:pos x="T56" y="T57"/>
              </a:cxn>
              <a:cxn ang="T93">
                <a:pos x="T58" y="T59"/>
              </a:cxn>
              <a:cxn ang="T94">
                <a:pos x="T60" y="T61"/>
              </a:cxn>
              <a:cxn ang="T95">
                <a:pos x="T62" y="T63"/>
              </a:cxn>
            </a:cxnLst>
            <a:rect l="T96" t="T97" r="T98" b="T99"/>
            <a:pathLst>
              <a:path w="247" h="64">
                <a:moveTo>
                  <a:pt x="3" y="64"/>
                </a:moveTo>
                <a:lnTo>
                  <a:pt x="20" y="61"/>
                </a:lnTo>
                <a:lnTo>
                  <a:pt x="37" y="56"/>
                </a:lnTo>
                <a:lnTo>
                  <a:pt x="54" y="53"/>
                </a:lnTo>
                <a:lnTo>
                  <a:pt x="72" y="50"/>
                </a:lnTo>
                <a:lnTo>
                  <a:pt x="90" y="47"/>
                </a:lnTo>
                <a:lnTo>
                  <a:pt x="107" y="45"/>
                </a:lnTo>
                <a:lnTo>
                  <a:pt x="124" y="42"/>
                </a:lnTo>
                <a:lnTo>
                  <a:pt x="141" y="39"/>
                </a:lnTo>
                <a:lnTo>
                  <a:pt x="154" y="36"/>
                </a:lnTo>
                <a:lnTo>
                  <a:pt x="167" y="33"/>
                </a:lnTo>
                <a:lnTo>
                  <a:pt x="180" y="31"/>
                </a:lnTo>
                <a:lnTo>
                  <a:pt x="193" y="28"/>
                </a:lnTo>
                <a:lnTo>
                  <a:pt x="206" y="25"/>
                </a:lnTo>
                <a:lnTo>
                  <a:pt x="218" y="22"/>
                </a:lnTo>
                <a:lnTo>
                  <a:pt x="230" y="18"/>
                </a:lnTo>
                <a:lnTo>
                  <a:pt x="242" y="14"/>
                </a:lnTo>
                <a:lnTo>
                  <a:pt x="242" y="13"/>
                </a:lnTo>
                <a:lnTo>
                  <a:pt x="243" y="12"/>
                </a:lnTo>
                <a:lnTo>
                  <a:pt x="244" y="10"/>
                </a:lnTo>
                <a:lnTo>
                  <a:pt x="245" y="10"/>
                </a:lnTo>
                <a:lnTo>
                  <a:pt x="246" y="9"/>
                </a:lnTo>
                <a:lnTo>
                  <a:pt x="246" y="8"/>
                </a:lnTo>
                <a:lnTo>
                  <a:pt x="247" y="6"/>
                </a:lnTo>
                <a:lnTo>
                  <a:pt x="247" y="5"/>
                </a:lnTo>
                <a:lnTo>
                  <a:pt x="247" y="4"/>
                </a:lnTo>
                <a:lnTo>
                  <a:pt x="247" y="3"/>
                </a:lnTo>
                <a:lnTo>
                  <a:pt x="247" y="2"/>
                </a:lnTo>
                <a:lnTo>
                  <a:pt x="247" y="1"/>
                </a:lnTo>
                <a:lnTo>
                  <a:pt x="246" y="1"/>
                </a:lnTo>
                <a:lnTo>
                  <a:pt x="246" y="0"/>
                </a:lnTo>
                <a:lnTo>
                  <a:pt x="245" y="0"/>
                </a:lnTo>
                <a:lnTo>
                  <a:pt x="244" y="0"/>
                </a:lnTo>
                <a:lnTo>
                  <a:pt x="228" y="4"/>
                </a:lnTo>
                <a:lnTo>
                  <a:pt x="212" y="7"/>
                </a:lnTo>
                <a:lnTo>
                  <a:pt x="196" y="12"/>
                </a:lnTo>
                <a:lnTo>
                  <a:pt x="180" y="15"/>
                </a:lnTo>
                <a:lnTo>
                  <a:pt x="164" y="19"/>
                </a:lnTo>
                <a:lnTo>
                  <a:pt x="147" y="23"/>
                </a:lnTo>
                <a:lnTo>
                  <a:pt x="131" y="27"/>
                </a:lnTo>
                <a:lnTo>
                  <a:pt x="115" y="31"/>
                </a:lnTo>
                <a:lnTo>
                  <a:pt x="101" y="37"/>
                </a:lnTo>
                <a:lnTo>
                  <a:pt x="85" y="41"/>
                </a:lnTo>
                <a:lnTo>
                  <a:pt x="71" y="44"/>
                </a:lnTo>
                <a:lnTo>
                  <a:pt x="56" y="46"/>
                </a:lnTo>
                <a:lnTo>
                  <a:pt x="41" y="49"/>
                </a:lnTo>
                <a:lnTo>
                  <a:pt x="27" y="52"/>
                </a:lnTo>
                <a:lnTo>
                  <a:pt x="13" y="58"/>
                </a:lnTo>
                <a:lnTo>
                  <a:pt x="0" y="64"/>
                </a:lnTo>
                <a:lnTo>
                  <a:pt x="1" y="64"/>
                </a:lnTo>
                <a:lnTo>
                  <a:pt x="2" y="64"/>
                </a:lnTo>
                <a:lnTo>
                  <a:pt x="3" y="64"/>
                </a:lnTo>
                <a:close/>
              </a:path>
            </a:pathLst>
          </a:custGeom>
          <a:solidFill>
            <a:srgbClr val="8A8A8A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44" name="Freeform 21">
            <a:extLst>
              <a:ext uri="{FF2B5EF4-FFF2-40B4-BE49-F238E27FC236}">
                <a16:creationId xmlns:a16="http://schemas.microsoft.com/office/drawing/2014/main" id="{6D71FF6C-6186-E2F6-6AB1-58DA99A54669}"/>
              </a:ext>
            </a:extLst>
          </xdr:cNvPr>
          <xdr:cNvSpPr>
            <a:spLocks/>
          </xdr:cNvSpPr>
        </xdr:nvSpPr>
        <xdr:spPr bwMode="auto">
          <a:xfrm>
            <a:off x="95" y="32"/>
            <a:ext cx="24" cy="7"/>
          </a:xfrm>
          <a:custGeom>
            <a:avLst/>
            <a:gdLst>
              <a:gd name="T0" fmla="*/ 0 w 482"/>
              <a:gd name="T1" fmla="*/ 0 h 147"/>
              <a:gd name="T2" fmla="*/ 0 w 482"/>
              <a:gd name="T3" fmla="*/ 0 h 147"/>
              <a:gd name="T4" fmla="*/ 0 w 482"/>
              <a:gd name="T5" fmla="*/ 0 h 147"/>
              <a:gd name="T6" fmla="*/ 0 w 482"/>
              <a:gd name="T7" fmla="*/ 0 h 147"/>
              <a:gd name="T8" fmla="*/ 0 w 482"/>
              <a:gd name="T9" fmla="*/ 0 h 147"/>
              <a:gd name="T10" fmla="*/ 0 w 482"/>
              <a:gd name="T11" fmla="*/ 0 h 147"/>
              <a:gd name="T12" fmla="*/ 0 w 482"/>
              <a:gd name="T13" fmla="*/ 0 h 147"/>
              <a:gd name="T14" fmla="*/ 0 w 482"/>
              <a:gd name="T15" fmla="*/ 0 h 147"/>
              <a:gd name="T16" fmla="*/ 0 w 482"/>
              <a:gd name="T17" fmla="*/ 0 h 147"/>
              <a:gd name="T18" fmla="*/ 0 w 482"/>
              <a:gd name="T19" fmla="*/ 0 h 147"/>
              <a:gd name="T20" fmla="*/ 0 w 482"/>
              <a:gd name="T21" fmla="*/ 0 h 147"/>
              <a:gd name="T22" fmla="*/ 0 w 482"/>
              <a:gd name="T23" fmla="*/ 0 h 147"/>
              <a:gd name="T24" fmla="*/ 0 w 482"/>
              <a:gd name="T25" fmla="*/ 0 h 147"/>
              <a:gd name="T26" fmla="*/ 0 w 482"/>
              <a:gd name="T27" fmla="*/ 0 h 147"/>
              <a:gd name="T28" fmla="*/ 0 w 482"/>
              <a:gd name="T29" fmla="*/ 0 h 147"/>
              <a:gd name="T30" fmla="*/ 0 w 482"/>
              <a:gd name="T31" fmla="*/ 0 h 147"/>
              <a:gd name="T32" fmla="*/ 0 w 482"/>
              <a:gd name="T33" fmla="*/ 0 h 147"/>
              <a:gd name="T34" fmla="*/ 0 w 482"/>
              <a:gd name="T35" fmla="*/ 0 h 147"/>
              <a:gd name="T36" fmla="*/ 0 w 482"/>
              <a:gd name="T37" fmla="*/ 0 h 147"/>
              <a:gd name="T38" fmla="*/ 0 w 482"/>
              <a:gd name="T39" fmla="*/ 0 h 147"/>
              <a:gd name="T40" fmla="*/ 0 w 482"/>
              <a:gd name="T41" fmla="*/ 0 h 147"/>
              <a:gd name="T42" fmla="*/ 0 w 482"/>
              <a:gd name="T43" fmla="*/ 0 h 147"/>
              <a:gd name="T44" fmla="*/ 0 w 482"/>
              <a:gd name="T45" fmla="*/ 0 h 147"/>
              <a:gd name="T46" fmla="*/ 0 w 482"/>
              <a:gd name="T47" fmla="*/ 0 h 147"/>
              <a:gd name="T48" fmla="*/ 0 w 482"/>
              <a:gd name="T49" fmla="*/ 0 h 147"/>
              <a:gd name="T50" fmla="*/ 0 w 482"/>
              <a:gd name="T51" fmla="*/ 0 h 147"/>
              <a:gd name="T52" fmla="*/ 0 w 482"/>
              <a:gd name="T53" fmla="*/ 0 h 147"/>
              <a:gd name="T54" fmla="*/ 0 w 482"/>
              <a:gd name="T55" fmla="*/ 0 h 147"/>
              <a:gd name="T56" fmla="*/ 0 w 482"/>
              <a:gd name="T57" fmla="*/ 0 h 147"/>
              <a:gd name="T58" fmla="*/ 0 w 482"/>
              <a:gd name="T59" fmla="*/ 0 h 147"/>
              <a:gd name="T60" fmla="*/ 0 w 482"/>
              <a:gd name="T61" fmla="*/ 0 h 147"/>
              <a:gd name="T62" fmla="*/ 0 w 482"/>
              <a:gd name="T63" fmla="*/ 0 h 147"/>
              <a:gd name="T64" fmla="*/ 0 w 482"/>
              <a:gd name="T65" fmla="*/ 0 h 147"/>
              <a:gd name="T66" fmla="*/ 0 w 482"/>
              <a:gd name="T67" fmla="*/ 0 h 147"/>
              <a:gd name="T68" fmla="*/ 0 w 482"/>
              <a:gd name="T69" fmla="*/ 0 h 147"/>
              <a:gd name="T70" fmla="*/ 0 w 482"/>
              <a:gd name="T71" fmla="*/ 0 h 147"/>
              <a:gd name="T72" fmla="*/ 0 w 482"/>
              <a:gd name="T73" fmla="*/ 0 h 147"/>
              <a:gd name="T74" fmla="*/ 0 w 482"/>
              <a:gd name="T75" fmla="*/ 0 h 147"/>
              <a:gd name="T76" fmla="*/ 0 w 482"/>
              <a:gd name="T77" fmla="*/ 0 h 147"/>
              <a:gd name="T78" fmla="*/ 0 w 482"/>
              <a:gd name="T79" fmla="*/ 0 h 147"/>
              <a:gd name="T80" fmla="*/ 0 w 482"/>
              <a:gd name="T81" fmla="*/ 0 h 147"/>
              <a:gd name="T82" fmla="*/ 0 w 482"/>
              <a:gd name="T83" fmla="*/ 0 h 147"/>
              <a:gd name="T84" fmla="*/ 0 w 482"/>
              <a:gd name="T85" fmla="*/ 0 h 147"/>
              <a:gd name="T86" fmla="*/ 0 w 482"/>
              <a:gd name="T87" fmla="*/ 0 h 147"/>
              <a:gd name="T88" fmla="*/ 0 w 482"/>
              <a:gd name="T89" fmla="*/ 0 h 147"/>
              <a:gd name="T90" fmla="*/ 0 w 482"/>
              <a:gd name="T91" fmla="*/ 0 h 147"/>
              <a:gd name="T92" fmla="*/ 0 w 482"/>
              <a:gd name="T93" fmla="*/ 0 h 147"/>
              <a:gd name="T94" fmla="*/ 0 w 482"/>
              <a:gd name="T95" fmla="*/ 0 h 147"/>
              <a:gd name="T96" fmla="*/ 0 w 482"/>
              <a:gd name="T97" fmla="*/ 0 h 147"/>
              <a:gd name="T98" fmla="*/ 0 w 482"/>
              <a:gd name="T99" fmla="*/ 0 h 147"/>
              <a:gd name="T100" fmla="*/ 0 w 482"/>
              <a:gd name="T101" fmla="*/ 0 h 147"/>
              <a:gd name="T102" fmla="*/ 0 w 482"/>
              <a:gd name="T103" fmla="*/ 0 h 147"/>
              <a:gd name="T104" fmla="*/ 0 w 482"/>
              <a:gd name="T105" fmla="*/ 0 h 147"/>
              <a:gd name="T106" fmla="*/ 0 w 482"/>
              <a:gd name="T107" fmla="*/ 0 h 147"/>
              <a:gd name="T108" fmla="*/ 0 w 482"/>
              <a:gd name="T109" fmla="*/ 0 h 147"/>
              <a:gd name="T110" fmla="*/ 0 w 482"/>
              <a:gd name="T111" fmla="*/ 0 h 147"/>
              <a:gd name="T112" fmla="*/ 0 60000 65536"/>
              <a:gd name="T113" fmla="*/ 0 60000 65536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60000 65536"/>
              <a:gd name="T166" fmla="*/ 0 60000 65536"/>
              <a:gd name="T167" fmla="*/ 0 60000 65536"/>
              <a:gd name="T168" fmla="*/ 0 w 482"/>
              <a:gd name="T169" fmla="*/ 0 h 147"/>
              <a:gd name="T170" fmla="*/ 482 w 482"/>
              <a:gd name="T171" fmla="*/ 147 h 147"/>
            </a:gdLst>
            <a:ahLst/>
            <a:cxnLst>
              <a:cxn ang="T112">
                <a:pos x="T0" y="T1"/>
              </a:cxn>
              <a:cxn ang="T113">
                <a:pos x="T2" y="T3"/>
              </a:cxn>
              <a:cxn ang="T114">
                <a:pos x="T4" y="T5"/>
              </a:cxn>
              <a:cxn ang="T115">
                <a:pos x="T6" y="T7"/>
              </a:cxn>
              <a:cxn ang="T116">
                <a:pos x="T8" y="T9"/>
              </a:cxn>
              <a:cxn ang="T117">
                <a:pos x="T10" y="T11"/>
              </a:cxn>
              <a:cxn ang="T118">
                <a:pos x="T12" y="T13"/>
              </a:cxn>
              <a:cxn ang="T119">
                <a:pos x="T14" y="T15"/>
              </a:cxn>
              <a:cxn ang="T120">
                <a:pos x="T16" y="T17"/>
              </a:cxn>
              <a:cxn ang="T121">
                <a:pos x="T18" y="T19"/>
              </a:cxn>
              <a:cxn ang="T122">
                <a:pos x="T20" y="T21"/>
              </a:cxn>
              <a:cxn ang="T123">
                <a:pos x="T22" y="T23"/>
              </a:cxn>
              <a:cxn ang="T124">
                <a:pos x="T24" y="T25"/>
              </a:cxn>
              <a:cxn ang="T125">
                <a:pos x="T26" y="T27"/>
              </a:cxn>
              <a:cxn ang="T126">
                <a:pos x="T28" y="T29"/>
              </a:cxn>
              <a:cxn ang="T127">
                <a:pos x="T30" y="T31"/>
              </a:cxn>
              <a:cxn ang="T128">
                <a:pos x="T32" y="T33"/>
              </a:cxn>
              <a:cxn ang="T129">
                <a:pos x="T34" y="T35"/>
              </a:cxn>
              <a:cxn ang="T130">
                <a:pos x="T36" y="T37"/>
              </a:cxn>
              <a:cxn ang="T131">
                <a:pos x="T38" y="T39"/>
              </a:cxn>
              <a:cxn ang="T132">
                <a:pos x="T40" y="T41"/>
              </a:cxn>
              <a:cxn ang="T133">
                <a:pos x="T42" y="T43"/>
              </a:cxn>
              <a:cxn ang="T134">
                <a:pos x="T44" y="T45"/>
              </a:cxn>
              <a:cxn ang="T135">
                <a:pos x="T46" y="T47"/>
              </a:cxn>
              <a:cxn ang="T136">
                <a:pos x="T48" y="T49"/>
              </a:cxn>
              <a:cxn ang="T137">
                <a:pos x="T50" y="T51"/>
              </a:cxn>
              <a:cxn ang="T138">
                <a:pos x="T52" y="T53"/>
              </a:cxn>
              <a:cxn ang="T139">
                <a:pos x="T54" y="T55"/>
              </a:cxn>
              <a:cxn ang="T140">
                <a:pos x="T56" y="T57"/>
              </a:cxn>
              <a:cxn ang="T141">
                <a:pos x="T58" y="T59"/>
              </a:cxn>
              <a:cxn ang="T142">
                <a:pos x="T60" y="T61"/>
              </a:cxn>
              <a:cxn ang="T143">
                <a:pos x="T62" y="T63"/>
              </a:cxn>
              <a:cxn ang="T144">
                <a:pos x="T64" y="T65"/>
              </a:cxn>
              <a:cxn ang="T145">
                <a:pos x="T66" y="T67"/>
              </a:cxn>
              <a:cxn ang="T146">
                <a:pos x="T68" y="T69"/>
              </a:cxn>
              <a:cxn ang="T147">
                <a:pos x="T70" y="T71"/>
              </a:cxn>
              <a:cxn ang="T148">
                <a:pos x="T72" y="T73"/>
              </a:cxn>
              <a:cxn ang="T149">
                <a:pos x="T74" y="T75"/>
              </a:cxn>
              <a:cxn ang="T150">
                <a:pos x="T76" y="T77"/>
              </a:cxn>
              <a:cxn ang="T151">
                <a:pos x="T78" y="T79"/>
              </a:cxn>
              <a:cxn ang="T152">
                <a:pos x="T80" y="T81"/>
              </a:cxn>
              <a:cxn ang="T153">
                <a:pos x="T82" y="T83"/>
              </a:cxn>
              <a:cxn ang="T154">
                <a:pos x="T84" y="T85"/>
              </a:cxn>
              <a:cxn ang="T155">
                <a:pos x="T86" y="T87"/>
              </a:cxn>
              <a:cxn ang="T156">
                <a:pos x="T88" y="T89"/>
              </a:cxn>
              <a:cxn ang="T157">
                <a:pos x="T90" y="T91"/>
              </a:cxn>
              <a:cxn ang="T158">
                <a:pos x="T92" y="T93"/>
              </a:cxn>
              <a:cxn ang="T159">
                <a:pos x="T94" y="T95"/>
              </a:cxn>
              <a:cxn ang="T160">
                <a:pos x="T96" y="T97"/>
              </a:cxn>
              <a:cxn ang="T161">
                <a:pos x="T98" y="T99"/>
              </a:cxn>
              <a:cxn ang="T162">
                <a:pos x="T100" y="T101"/>
              </a:cxn>
              <a:cxn ang="T163">
                <a:pos x="T102" y="T103"/>
              </a:cxn>
              <a:cxn ang="T164">
                <a:pos x="T104" y="T105"/>
              </a:cxn>
              <a:cxn ang="T165">
                <a:pos x="T106" y="T107"/>
              </a:cxn>
              <a:cxn ang="T166">
                <a:pos x="T108" y="T109"/>
              </a:cxn>
              <a:cxn ang="T167">
                <a:pos x="T110" y="T111"/>
              </a:cxn>
            </a:cxnLst>
            <a:rect l="T168" t="T169" r="T170" b="T171"/>
            <a:pathLst>
              <a:path w="482" h="147">
                <a:moveTo>
                  <a:pt x="40" y="147"/>
                </a:moveTo>
                <a:lnTo>
                  <a:pt x="59" y="147"/>
                </a:lnTo>
                <a:lnTo>
                  <a:pt x="77" y="144"/>
                </a:lnTo>
                <a:lnTo>
                  <a:pt x="94" y="142"/>
                </a:lnTo>
                <a:lnTo>
                  <a:pt x="112" y="139"/>
                </a:lnTo>
                <a:lnTo>
                  <a:pt x="130" y="136"/>
                </a:lnTo>
                <a:lnTo>
                  <a:pt x="147" y="132"/>
                </a:lnTo>
                <a:lnTo>
                  <a:pt x="165" y="128"/>
                </a:lnTo>
                <a:lnTo>
                  <a:pt x="182" y="124"/>
                </a:lnTo>
                <a:lnTo>
                  <a:pt x="196" y="119"/>
                </a:lnTo>
                <a:lnTo>
                  <a:pt x="209" y="116"/>
                </a:lnTo>
                <a:lnTo>
                  <a:pt x="222" y="113"/>
                </a:lnTo>
                <a:lnTo>
                  <a:pt x="235" y="110"/>
                </a:lnTo>
                <a:lnTo>
                  <a:pt x="248" y="107"/>
                </a:lnTo>
                <a:lnTo>
                  <a:pt x="262" y="105"/>
                </a:lnTo>
                <a:lnTo>
                  <a:pt x="275" y="102"/>
                </a:lnTo>
                <a:lnTo>
                  <a:pt x="289" y="100"/>
                </a:lnTo>
                <a:lnTo>
                  <a:pt x="296" y="95"/>
                </a:lnTo>
                <a:lnTo>
                  <a:pt x="303" y="91"/>
                </a:lnTo>
                <a:lnTo>
                  <a:pt x="310" y="87"/>
                </a:lnTo>
                <a:lnTo>
                  <a:pt x="318" y="84"/>
                </a:lnTo>
                <a:lnTo>
                  <a:pt x="334" y="79"/>
                </a:lnTo>
                <a:lnTo>
                  <a:pt x="350" y="75"/>
                </a:lnTo>
                <a:lnTo>
                  <a:pt x="367" y="72"/>
                </a:lnTo>
                <a:lnTo>
                  <a:pt x="384" y="69"/>
                </a:lnTo>
                <a:lnTo>
                  <a:pt x="400" y="66"/>
                </a:lnTo>
                <a:lnTo>
                  <a:pt x="417" y="62"/>
                </a:lnTo>
                <a:lnTo>
                  <a:pt x="425" y="61"/>
                </a:lnTo>
                <a:lnTo>
                  <a:pt x="433" y="60"/>
                </a:lnTo>
                <a:lnTo>
                  <a:pt x="441" y="58"/>
                </a:lnTo>
                <a:lnTo>
                  <a:pt x="448" y="55"/>
                </a:lnTo>
                <a:lnTo>
                  <a:pt x="455" y="50"/>
                </a:lnTo>
                <a:lnTo>
                  <a:pt x="463" y="46"/>
                </a:lnTo>
                <a:lnTo>
                  <a:pt x="469" y="41"/>
                </a:lnTo>
                <a:lnTo>
                  <a:pt x="475" y="35"/>
                </a:lnTo>
                <a:lnTo>
                  <a:pt x="476" y="34"/>
                </a:lnTo>
                <a:lnTo>
                  <a:pt x="476" y="33"/>
                </a:lnTo>
                <a:lnTo>
                  <a:pt x="477" y="32"/>
                </a:lnTo>
                <a:lnTo>
                  <a:pt x="477" y="31"/>
                </a:lnTo>
                <a:lnTo>
                  <a:pt x="478" y="30"/>
                </a:lnTo>
                <a:lnTo>
                  <a:pt x="478" y="28"/>
                </a:lnTo>
                <a:lnTo>
                  <a:pt x="478" y="27"/>
                </a:lnTo>
                <a:lnTo>
                  <a:pt x="478" y="26"/>
                </a:lnTo>
                <a:lnTo>
                  <a:pt x="477" y="26"/>
                </a:lnTo>
                <a:lnTo>
                  <a:pt x="477" y="25"/>
                </a:lnTo>
                <a:lnTo>
                  <a:pt x="476" y="24"/>
                </a:lnTo>
                <a:lnTo>
                  <a:pt x="475" y="23"/>
                </a:lnTo>
                <a:lnTo>
                  <a:pt x="474" y="22"/>
                </a:lnTo>
                <a:lnTo>
                  <a:pt x="473" y="22"/>
                </a:lnTo>
                <a:lnTo>
                  <a:pt x="442" y="24"/>
                </a:lnTo>
                <a:lnTo>
                  <a:pt x="441" y="24"/>
                </a:lnTo>
                <a:lnTo>
                  <a:pt x="440" y="24"/>
                </a:lnTo>
                <a:lnTo>
                  <a:pt x="439" y="23"/>
                </a:lnTo>
                <a:lnTo>
                  <a:pt x="438" y="23"/>
                </a:lnTo>
                <a:lnTo>
                  <a:pt x="438" y="22"/>
                </a:lnTo>
                <a:lnTo>
                  <a:pt x="438" y="21"/>
                </a:lnTo>
                <a:lnTo>
                  <a:pt x="438" y="20"/>
                </a:lnTo>
                <a:lnTo>
                  <a:pt x="482" y="1"/>
                </a:lnTo>
                <a:lnTo>
                  <a:pt x="482" y="0"/>
                </a:lnTo>
                <a:lnTo>
                  <a:pt x="481" y="0"/>
                </a:lnTo>
                <a:lnTo>
                  <a:pt x="480" y="0"/>
                </a:lnTo>
                <a:lnTo>
                  <a:pt x="473" y="1"/>
                </a:lnTo>
                <a:lnTo>
                  <a:pt x="466" y="3"/>
                </a:lnTo>
                <a:lnTo>
                  <a:pt x="459" y="5"/>
                </a:lnTo>
                <a:lnTo>
                  <a:pt x="451" y="7"/>
                </a:lnTo>
                <a:lnTo>
                  <a:pt x="444" y="8"/>
                </a:lnTo>
                <a:lnTo>
                  <a:pt x="436" y="8"/>
                </a:lnTo>
                <a:lnTo>
                  <a:pt x="429" y="7"/>
                </a:lnTo>
                <a:lnTo>
                  <a:pt x="421" y="3"/>
                </a:lnTo>
                <a:lnTo>
                  <a:pt x="404" y="7"/>
                </a:lnTo>
                <a:lnTo>
                  <a:pt x="387" y="9"/>
                </a:lnTo>
                <a:lnTo>
                  <a:pt x="370" y="12"/>
                </a:lnTo>
                <a:lnTo>
                  <a:pt x="353" y="15"/>
                </a:lnTo>
                <a:lnTo>
                  <a:pt x="335" y="18"/>
                </a:lnTo>
                <a:lnTo>
                  <a:pt x="318" y="22"/>
                </a:lnTo>
                <a:lnTo>
                  <a:pt x="300" y="25"/>
                </a:lnTo>
                <a:lnTo>
                  <a:pt x="283" y="30"/>
                </a:lnTo>
                <a:lnTo>
                  <a:pt x="265" y="33"/>
                </a:lnTo>
                <a:lnTo>
                  <a:pt x="247" y="37"/>
                </a:lnTo>
                <a:lnTo>
                  <a:pt x="229" y="40"/>
                </a:lnTo>
                <a:lnTo>
                  <a:pt x="212" y="44"/>
                </a:lnTo>
                <a:lnTo>
                  <a:pt x="195" y="47"/>
                </a:lnTo>
                <a:lnTo>
                  <a:pt x="178" y="50"/>
                </a:lnTo>
                <a:lnTo>
                  <a:pt x="160" y="54"/>
                </a:lnTo>
                <a:lnTo>
                  <a:pt x="143" y="55"/>
                </a:lnTo>
                <a:lnTo>
                  <a:pt x="128" y="57"/>
                </a:lnTo>
                <a:lnTo>
                  <a:pt x="114" y="59"/>
                </a:lnTo>
                <a:lnTo>
                  <a:pt x="100" y="60"/>
                </a:lnTo>
                <a:lnTo>
                  <a:pt x="87" y="62"/>
                </a:lnTo>
                <a:lnTo>
                  <a:pt x="73" y="63"/>
                </a:lnTo>
                <a:lnTo>
                  <a:pt x="59" y="65"/>
                </a:lnTo>
                <a:lnTo>
                  <a:pt x="44" y="67"/>
                </a:lnTo>
                <a:lnTo>
                  <a:pt x="30" y="68"/>
                </a:lnTo>
                <a:lnTo>
                  <a:pt x="23" y="73"/>
                </a:lnTo>
                <a:lnTo>
                  <a:pt x="21" y="74"/>
                </a:lnTo>
                <a:lnTo>
                  <a:pt x="19" y="74"/>
                </a:lnTo>
                <a:lnTo>
                  <a:pt x="18" y="74"/>
                </a:lnTo>
                <a:lnTo>
                  <a:pt x="16" y="73"/>
                </a:lnTo>
                <a:lnTo>
                  <a:pt x="15" y="72"/>
                </a:lnTo>
                <a:lnTo>
                  <a:pt x="13" y="71"/>
                </a:lnTo>
                <a:lnTo>
                  <a:pt x="12" y="70"/>
                </a:lnTo>
                <a:lnTo>
                  <a:pt x="10" y="69"/>
                </a:lnTo>
                <a:lnTo>
                  <a:pt x="9" y="69"/>
                </a:lnTo>
                <a:lnTo>
                  <a:pt x="8" y="70"/>
                </a:lnTo>
                <a:lnTo>
                  <a:pt x="8" y="71"/>
                </a:lnTo>
                <a:lnTo>
                  <a:pt x="8" y="72"/>
                </a:lnTo>
                <a:lnTo>
                  <a:pt x="8" y="73"/>
                </a:lnTo>
                <a:lnTo>
                  <a:pt x="8" y="74"/>
                </a:lnTo>
                <a:lnTo>
                  <a:pt x="8" y="75"/>
                </a:lnTo>
                <a:lnTo>
                  <a:pt x="8" y="77"/>
                </a:lnTo>
                <a:lnTo>
                  <a:pt x="8" y="78"/>
                </a:lnTo>
                <a:lnTo>
                  <a:pt x="8" y="79"/>
                </a:lnTo>
                <a:lnTo>
                  <a:pt x="9" y="80"/>
                </a:lnTo>
                <a:lnTo>
                  <a:pt x="9" y="81"/>
                </a:lnTo>
                <a:lnTo>
                  <a:pt x="9" y="82"/>
                </a:lnTo>
                <a:lnTo>
                  <a:pt x="9" y="83"/>
                </a:lnTo>
                <a:lnTo>
                  <a:pt x="9" y="84"/>
                </a:lnTo>
                <a:lnTo>
                  <a:pt x="9" y="85"/>
                </a:lnTo>
                <a:lnTo>
                  <a:pt x="9" y="86"/>
                </a:lnTo>
                <a:lnTo>
                  <a:pt x="9" y="88"/>
                </a:lnTo>
                <a:lnTo>
                  <a:pt x="1" y="91"/>
                </a:lnTo>
                <a:lnTo>
                  <a:pt x="1" y="92"/>
                </a:lnTo>
                <a:lnTo>
                  <a:pt x="1" y="93"/>
                </a:lnTo>
                <a:lnTo>
                  <a:pt x="1" y="94"/>
                </a:lnTo>
                <a:lnTo>
                  <a:pt x="0" y="94"/>
                </a:lnTo>
                <a:lnTo>
                  <a:pt x="0" y="95"/>
                </a:lnTo>
                <a:lnTo>
                  <a:pt x="1" y="95"/>
                </a:lnTo>
                <a:lnTo>
                  <a:pt x="1" y="96"/>
                </a:lnTo>
                <a:lnTo>
                  <a:pt x="1" y="97"/>
                </a:lnTo>
                <a:lnTo>
                  <a:pt x="1" y="98"/>
                </a:lnTo>
                <a:lnTo>
                  <a:pt x="1" y="100"/>
                </a:lnTo>
                <a:lnTo>
                  <a:pt x="21" y="139"/>
                </a:lnTo>
                <a:lnTo>
                  <a:pt x="22" y="140"/>
                </a:lnTo>
                <a:lnTo>
                  <a:pt x="24" y="141"/>
                </a:lnTo>
                <a:lnTo>
                  <a:pt x="25" y="141"/>
                </a:lnTo>
                <a:lnTo>
                  <a:pt x="27" y="142"/>
                </a:lnTo>
                <a:lnTo>
                  <a:pt x="28" y="143"/>
                </a:lnTo>
                <a:lnTo>
                  <a:pt x="30" y="143"/>
                </a:lnTo>
                <a:lnTo>
                  <a:pt x="31" y="144"/>
                </a:lnTo>
                <a:lnTo>
                  <a:pt x="32" y="144"/>
                </a:lnTo>
                <a:lnTo>
                  <a:pt x="40" y="147"/>
                </a:lnTo>
                <a:close/>
              </a:path>
            </a:pathLst>
          </a:custGeom>
          <a:solidFill>
            <a:srgbClr val="00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45" name="Freeform 22">
            <a:extLst>
              <a:ext uri="{FF2B5EF4-FFF2-40B4-BE49-F238E27FC236}">
                <a16:creationId xmlns:a16="http://schemas.microsoft.com/office/drawing/2014/main" id="{DADC104E-6F34-7662-C56A-E6880299FD22}"/>
              </a:ext>
            </a:extLst>
          </xdr:cNvPr>
          <xdr:cNvSpPr>
            <a:spLocks/>
          </xdr:cNvSpPr>
        </xdr:nvSpPr>
        <xdr:spPr bwMode="auto">
          <a:xfrm>
            <a:off x="99" y="23"/>
            <a:ext cx="19" cy="11"/>
          </a:xfrm>
          <a:custGeom>
            <a:avLst/>
            <a:gdLst>
              <a:gd name="T0" fmla="*/ 0 w 384"/>
              <a:gd name="T1" fmla="*/ 0 h 229"/>
              <a:gd name="T2" fmla="*/ 0 w 384"/>
              <a:gd name="T3" fmla="*/ 0 h 229"/>
              <a:gd name="T4" fmla="*/ 0 w 384"/>
              <a:gd name="T5" fmla="*/ 0 h 229"/>
              <a:gd name="T6" fmla="*/ 0 w 384"/>
              <a:gd name="T7" fmla="*/ 0 h 229"/>
              <a:gd name="T8" fmla="*/ 0 w 384"/>
              <a:gd name="T9" fmla="*/ 0 h 229"/>
              <a:gd name="T10" fmla="*/ 0 w 384"/>
              <a:gd name="T11" fmla="*/ 0 h 229"/>
              <a:gd name="T12" fmla="*/ 0 w 384"/>
              <a:gd name="T13" fmla="*/ 0 h 229"/>
              <a:gd name="T14" fmla="*/ 0 w 384"/>
              <a:gd name="T15" fmla="*/ 0 h 229"/>
              <a:gd name="T16" fmla="*/ 0 w 384"/>
              <a:gd name="T17" fmla="*/ 0 h 229"/>
              <a:gd name="T18" fmla="*/ 0 w 384"/>
              <a:gd name="T19" fmla="*/ 0 h 229"/>
              <a:gd name="T20" fmla="*/ 0 w 384"/>
              <a:gd name="T21" fmla="*/ 0 h 229"/>
              <a:gd name="T22" fmla="*/ 0 w 384"/>
              <a:gd name="T23" fmla="*/ 0 h 229"/>
              <a:gd name="T24" fmla="*/ 0 w 384"/>
              <a:gd name="T25" fmla="*/ 0 h 229"/>
              <a:gd name="T26" fmla="*/ 0 w 384"/>
              <a:gd name="T27" fmla="*/ 0 h 229"/>
              <a:gd name="T28" fmla="*/ 0 w 384"/>
              <a:gd name="T29" fmla="*/ 0 h 229"/>
              <a:gd name="T30" fmla="*/ 0 w 384"/>
              <a:gd name="T31" fmla="*/ 0 h 229"/>
              <a:gd name="T32" fmla="*/ 0 w 384"/>
              <a:gd name="T33" fmla="*/ 0 h 229"/>
              <a:gd name="T34" fmla="*/ 0 w 384"/>
              <a:gd name="T35" fmla="*/ 0 h 229"/>
              <a:gd name="T36" fmla="*/ 0 w 384"/>
              <a:gd name="T37" fmla="*/ 0 h 229"/>
              <a:gd name="T38" fmla="*/ 0 w 384"/>
              <a:gd name="T39" fmla="*/ 0 h 229"/>
              <a:gd name="T40" fmla="*/ 0 w 384"/>
              <a:gd name="T41" fmla="*/ 0 h 229"/>
              <a:gd name="T42" fmla="*/ 0 w 384"/>
              <a:gd name="T43" fmla="*/ 0 h 229"/>
              <a:gd name="T44" fmla="*/ 0 w 384"/>
              <a:gd name="T45" fmla="*/ 0 h 229"/>
              <a:gd name="T46" fmla="*/ 0 w 384"/>
              <a:gd name="T47" fmla="*/ 0 h 229"/>
              <a:gd name="T48" fmla="*/ 0 w 384"/>
              <a:gd name="T49" fmla="*/ 0 h 229"/>
              <a:gd name="T50" fmla="*/ 0 w 384"/>
              <a:gd name="T51" fmla="*/ 0 h 229"/>
              <a:gd name="T52" fmla="*/ 0 w 384"/>
              <a:gd name="T53" fmla="*/ 0 h 229"/>
              <a:gd name="T54" fmla="*/ 0 w 384"/>
              <a:gd name="T55" fmla="*/ 0 h 229"/>
              <a:gd name="T56" fmla="*/ 0 w 384"/>
              <a:gd name="T57" fmla="*/ 0 h 229"/>
              <a:gd name="T58" fmla="*/ 0 w 384"/>
              <a:gd name="T59" fmla="*/ 0 h 229"/>
              <a:gd name="T60" fmla="*/ 0 w 384"/>
              <a:gd name="T61" fmla="*/ 0 h 229"/>
              <a:gd name="T62" fmla="*/ 0 w 384"/>
              <a:gd name="T63" fmla="*/ 0 h 229"/>
              <a:gd name="T64" fmla="*/ 0 w 384"/>
              <a:gd name="T65" fmla="*/ 0 h 229"/>
              <a:gd name="T66" fmla="*/ 0 w 384"/>
              <a:gd name="T67" fmla="*/ 0 h 229"/>
              <a:gd name="T68" fmla="*/ 0 w 384"/>
              <a:gd name="T69" fmla="*/ 0 h 229"/>
              <a:gd name="T70" fmla="*/ 0 w 384"/>
              <a:gd name="T71" fmla="*/ 0 h 229"/>
              <a:gd name="T72" fmla="*/ 0 w 384"/>
              <a:gd name="T73" fmla="*/ 0 h 229"/>
              <a:gd name="T74" fmla="*/ 0 w 384"/>
              <a:gd name="T75" fmla="*/ 0 h 229"/>
              <a:gd name="T76" fmla="*/ 0 w 384"/>
              <a:gd name="T77" fmla="*/ 0 h 229"/>
              <a:gd name="T78" fmla="*/ 0 w 384"/>
              <a:gd name="T79" fmla="*/ 0 h 229"/>
              <a:gd name="T80" fmla="*/ 0 w 384"/>
              <a:gd name="T81" fmla="*/ 0 h 229"/>
              <a:gd name="T82" fmla="*/ 0 w 384"/>
              <a:gd name="T83" fmla="*/ 0 h 229"/>
              <a:gd name="T84" fmla="*/ 0 w 384"/>
              <a:gd name="T85" fmla="*/ 0 h 229"/>
              <a:gd name="T86" fmla="*/ 0 w 384"/>
              <a:gd name="T87" fmla="*/ 0 h 229"/>
              <a:gd name="T88" fmla="*/ 0 w 384"/>
              <a:gd name="T89" fmla="*/ 0 h 229"/>
              <a:gd name="T90" fmla="*/ 0 w 384"/>
              <a:gd name="T91" fmla="*/ 0 h 229"/>
              <a:gd name="T92" fmla="*/ 0 w 384"/>
              <a:gd name="T93" fmla="*/ 0 h 229"/>
              <a:gd name="T94" fmla="*/ 0 w 384"/>
              <a:gd name="T95" fmla="*/ 0 h 229"/>
              <a:gd name="T96" fmla="*/ 0 w 384"/>
              <a:gd name="T97" fmla="*/ 0 h 229"/>
              <a:gd name="T98" fmla="*/ 0 w 384"/>
              <a:gd name="T99" fmla="*/ 0 h 229"/>
              <a:gd name="T100" fmla="*/ 0 w 384"/>
              <a:gd name="T101" fmla="*/ 0 h 229"/>
              <a:gd name="T102" fmla="*/ 0 w 384"/>
              <a:gd name="T103" fmla="*/ 0 h 229"/>
              <a:gd name="T104" fmla="*/ 0 w 384"/>
              <a:gd name="T105" fmla="*/ 0 h 229"/>
              <a:gd name="T106" fmla="*/ 0 w 384"/>
              <a:gd name="T107" fmla="*/ 0 h 229"/>
              <a:gd name="T108" fmla="*/ 0 w 384"/>
              <a:gd name="T109" fmla="*/ 0 h 229"/>
              <a:gd name="T110" fmla="*/ 0 w 384"/>
              <a:gd name="T111" fmla="*/ 0 h 229"/>
              <a:gd name="T112" fmla="*/ 0 w 384"/>
              <a:gd name="T113" fmla="*/ 0 h 229"/>
              <a:gd name="T114" fmla="*/ 0 w 384"/>
              <a:gd name="T115" fmla="*/ 0 h 229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60000 65536"/>
              <a:gd name="T166" fmla="*/ 0 60000 65536"/>
              <a:gd name="T167" fmla="*/ 0 60000 65536"/>
              <a:gd name="T168" fmla="*/ 0 60000 65536"/>
              <a:gd name="T169" fmla="*/ 0 60000 65536"/>
              <a:gd name="T170" fmla="*/ 0 60000 65536"/>
              <a:gd name="T171" fmla="*/ 0 60000 65536"/>
              <a:gd name="T172" fmla="*/ 0 60000 65536"/>
              <a:gd name="T173" fmla="*/ 0 60000 65536"/>
              <a:gd name="T174" fmla="*/ 0 w 384"/>
              <a:gd name="T175" fmla="*/ 0 h 229"/>
              <a:gd name="T176" fmla="*/ 384 w 384"/>
              <a:gd name="T177" fmla="*/ 229 h 229"/>
            </a:gdLst>
            <a:ahLst/>
            <a:cxnLst>
              <a:cxn ang="T116">
                <a:pos x="T0" y="T1"/>
              </a:cxn>
              <a:cxn ang="T117">
                <a:pos x="T2" y="T3"/>
              </a:cxn>
              <a:cxn ang="T118">
                <a:pos x="T4" y="T5"/>
              </a:cxn>
              <a:cxn ang="T119">
                <a:pos x="T6" y="T7"/>
              </a:cxn>
              <a:cxn ang="T120">
                <a:pos x="T8" y="T9"/>
              </a:cxn>
              <a:cxn ang="T121">
                <a:pos x="T10" y="T11"/>
              </a:cxn>
              <a:cxn ang="T122">
                <a:pos x="T12" y="T13"/>
              </a:cxn>
              <a:cxn ang="T123">
                <a:pos x="T14" y="T15"/>
              </a:cxn>
              <a:cxn ang="T124">
                <a:pos x="T16" y="T17"/>
              </a:cxn>
              <a:cxn ang="T125">
                <a:pos x="T18" y="T19"/>
              </a:cxn>
              <a:cxn ang="T126">
                <a:pos x="T20" y="T21"/>
              </a:cxn>
              <a:cxn ang="T127">
                <a:pos x="T22" y="T23"/>
              </a:cxn>
              <a:cxn ang="T128">
                <a:pos x="T24" y="T25"/>
              </a:cxn>
              <a:cxn ang="T129">
                <a:pos x="T26" y="T27"/>
              </a:cxn>
              <a:cxn ang="T130">
                <a:pos x="T28" y="T29"/>
              </a:cxn>
              <a:cxn ang="T131">
                <a:pos x="T30" y="T31"/>
              </a:cxn>
              <a:cxn ang="T132">
                <a:pos x="T32" y="T33"/>
              </a:cxn>
              <a:cxn ang="T133">
                <a:pos x="T34" y="T35"/>
              </a:cxn>
              <a:cxn ang="T134">
                <a:pos x="T36" y="T37"/>
              </a:cxn>
              <a:cxn ang="T135">
                <a:pos x="T38" y="T39"/>
              </a:cxn>
              <a:cxn ang="T136">
                <a:pos x="T40" y="T41"/>
              </a:cxn>
              <a:cxn ang="T137">
                <a:pos x="T42" y="T43"/>
              </a:cxn>
              <a:cxn ang="T138">
                <a:pos x="T44" y="T45"/>
              </a:cxn>
              <a:cxn ang="T139">
                <a:pos x="T46" y="T47"/>
              </a:cxn>
              <a:cxn ang="T140">
                <a:pos x="T48" y="T49"/>
              </a:cxn>
              <a:cxn ang="T141">
                <a:pos x="T50" y="T51"/>
              </a:cxn>
              <a:cxn ang="T142">
                <a:pos x="T52" y="T53"/>
              </a:cxn>
              <a:cxn ang="T143">
                <a:pos x="T54" y="T55"/>
              </a:cxn>
              <a:cxn ang="T144">
                <a:pos x="T56" y="T57"/>
              </a:cxn>
              <a:cxn ang="T145">
                <a:pos x="T58" y="T59"/>
              </a:cxn>
              <a:cxn ang="T146">
                <a:pos x="T60" y="T61"/>
              </a:cxn>
              <a:cxn ang="T147">
                <a:pos x="T62" y="T63"/>
              </a:cxn>
              <a:cxn ang="T148">
                <a:pos x="T64" y="T65"/>
              </a:cxn>
              <a:cxn ang="T149">
                <a:pos x="T66" y="T67"/>
              </a:cxn>
              <a:cxn ang="T150">
                <a:pos x="T68" y="T69"/>
              </a:cxn>
              <a:cxn ang="T151">
                <a:pos x="T70" y="T71"/>
              </a:cxn>
              <a:cxn ang="T152">
                <a:pos x="T72" y="T73"/>
              </a:cxn>
              <a:cxn ang="T153">
                <a:pos x="T74" y="T75"/>
              </a:cxn>
              <a:cxn ang="T154">
                <a:pos x="T76" y="T77"/>
              </a:cxn>
              <a:cxn ang="T155">
                <a:pos x="T78" y="T79"/>
              </a:cxn>
              <a:cxn ang="T156">
                <a:pos x="T80" y="T81"/>
              </a:cxn>
              <a:cxn ang="T157">
                <a:pos x="T82" y="T83"/>
              </a:cxn>
              <a:cxn ang="T158">
                <a:pos x="T84" y="T85"/>
              </a:cxn>
              <a:cxn ang="T159">
                <a:pos x="T86" y="T87"/>
              </a:cxn>
              <a:cxn ang="T160">
                <a:pos x="T88" y="T89"/>
              </a:cxn>
              <a:cxn ang="T161">
                <a:pos x="T90" y="T91"/>
              </a:cxn>
              <a:cxn ang="T162">
                <a:pos x="T92" y="T93"/>
              </a:cxn>
              <a:cxn ang="T163">
                <a:pos x="T94" y="T95"/>
              </a:cxn>
              <a:cxn ang="T164">
                <a:pos x="T96" y="T97"/>
              </a:cxn>
              <a:cxn ang="T165">
                <a:pos x="T98" y="T99"/>
              </a:cxn>
              <a:cxn ang="T166">
                <a:pos x="T100" y="T101"/>
              </a:cxn>
              <a:cxn ang="T167">
                <a:pos x="T102" y="T103"/>
              </a:cxn>
              <a:cxn ang="T168">
                <a:pos x="T104" y="T105"/>
              </a:cxn>
              <a:cxn ang="T169">
                <a:pos x="T106" y="T107"/>
              </a:cxn>
              <a:cxn ang="T170">
                <a:pos x="T108" y="T109"/>
              </a:cxn>
              <a:cxn ang="T171">
                <a:pos x="T110" y="T111"/>
              </a:cxn>
              <a:cxn ang="T172">
                <a:pos x="T112" y="T113"/>
              </a:cxn>
              <a:cxn ang="T173">
                <a:pos x="T114" y="T115"/>
              </a:cxn>
            </a:cxnLst>
            <a:rect l="T174" t="T175" r="T176" b="T177"/>
            <a:pathLst>
              <a:path w="384" h="229">
                <a:moveTo>
                  <a:pt x="4" y="228"/>
                </a:moveTo>
                <a:lnTo>
                  <a:pt x="126" y="203"/>
                </a:lnTo>
                <a:lnTo>
                  <a:pt x="134" y="192"/>
                </a:lnTo>
                <a:lnTo>
                  <a:pt x="142" y="180"/>
                </a:lnTo>
                <a:lnTo>
                  <a:pt x="151" y="169"/>
                </a:lnTo>
                <a:lnTo>
                  <a:pt x="160" y="157"/>
                </a:lnTo>
                <a:lnTo>
                  <a:pt x="170" y="146"/>
                </a:lnTo>
                <a:lnTo>
                  <a:pt x="180" y="135"/>
                </a:lnTo>
                <a:lnTo>
                  <a:pt x="192" y="124"/>
                </a:lnTo>
                <a:lnTo>
                  <a:pt x="204" y="114"/>
                </a:lnTo>
                <a:lnTo>
                  <a:pt x="213" y="107"/>
                </a:lnTo>
                <a:lnTo>
                  <a:pt x="223" y="99"/>
                </a:lnTo>
                <a:lnTo>
                  <a:pt x="232" y="91"/>
                </a:lnTo>
                <a:lnTo>
                  <a:pt x="241" y="85"/>
                </a:lnTo>
                <a:lnTo>
                  <a:pt x="251" y="79"/>
                </a:lnTo>
                <a:lnTo>
                  <a:pt x="261" y="74"/>
                </a:lnTo>
                <a:lnTo>
                  <a:pt x="272" y="70"/>
                </a:lnTo>
                <a:lnTo>
                  <a:pt x="283" y="68"/>
                </a:lnTo>
                <a:lnTo>
                  <a:pt x="285" y="70"/>
                </a:lnTo>
                <a:lnTo>
                  <a:pt x="288" y="72"/>
                </a:lnTo>
                <a:lnTo>
                  <a:pt x="290" y="75"/>
                </a:lnTo>
                <a:lnTo>
                  <a:pt x="292" y="77"/>
                </a:lnTo>
                <a:lnTo>
                  <a:pt x="294" y="80"/>
                </a:lnTo>
                <a:lnTo>
                  <a:pt x="296" y="83"/>
                </a:lnTo>
                <a:lnTo>
                  <a:pt x="297" y="86"/>
                </a:lnTo>
                <a:lnTo>
                  <a:pt x="297" y="90"/>
                </a:lnTo>
                <a:lnTo>
                  <a:pt x="297" y="92"/>
                </a:lnTo>
                <a:lnTo>
                  <a:pt x="297" y="94"/>
                </a:lnTo>
                <a:lnTo>
                  <a:pt x="297" y="95"/>
                </a:lnTo>
                <a:lnTo>
                  <a:pt x="297" y="98"/>
                </a:lnTo>
                <a:lnTo>
                  <a:pt x="297" y="100"/>
                </a:lnTo>
                <a:lnTo>
                  <a:pt x="297" y="101"/>
                </a:lnTo>
                <a:lnTo>
                  <a:pt x="297" y="103"/>
                </a:lnTo>
                <a:lnTo>
                  <a:pt x="297" y="105"/>
                </a:lnTo>
                <a:lnTo>
                  <a:pt x="296" y="105"/>
                </a:lnTo>
                <a:lnTo>
                  <a:pt x="296" y="106"/>
                </a:lnTo>
                <a:lnTo>
                  <a:pt x="295" y="107"/>
                </a:lnTo>
                <a:lnTo>
                  <a:pt x="295" y="108"/>
                </a:lnTo>
                <a:lnTo>
                  <a:pt x="294" y="109"/>
                </a:lnTo>
                <a:lnTo>
                  <a:pt x="294" y="110"/>
                </a:lnTo>
                <a:lnTo>
                  <a:pt x="293" y="111"/>
                </a:lnTo>
                <a:lnTo>
                  <a:pt x="290" y="118"/>
                </a:lnTo>
                <a:lnTo>
                  <a:pt x="286" y="126"/>
                </a:lnTo>
                <a:lnTo>
                  <a:pt x="282" y="133"/>
                </a:lnTo>
                <a:lnTo>
                  <a:pt x="277" y="140"/>
                </a:lnTo>
                <a:lnTo>
                  <a:pt x="273" y="148"/>
                </a:lnTo>
                <a:lnTo>
                  <a:pt x="270" y="156"/>
                </a:lnTo>
                <a:lnTo>
                  <a:pt x="267" y="164"/>
                </a:lnTo>
                <a:lnTo>
                  <a:pt x="264" y="173"/>
                </a:lnTo>
                <a:lnTo>
                  <a:pt x="265" y="174"/>
                </a:lnTo>
                <a:lnTo>
                  <a:pt x="265" y="175"/>
                </a:lnTo>
                <a:lnTo>
                  <a:pt x="266" y="175"/>
                </a:lnTo>
                <a:lnTo>
                  <a:pt x="372" y="159"/>
                </a:lnTo>
                <a:lnTo>
                  <a:pt x="373" y="158"/>
                </a:lnTo>
                <a:lnTo>
                  <a:pt x="374" y="158"/>
                </a:lnTo>
                <a:lnTo>
                  <a:pt x="375" y="157"/>
                </a:lnTo>
                <a:lnTo>
                  <a:pt x="376" y="156"/>
                </a:lnTo>
                <a:lnTo>
                  <a:pt x="377" y="155"/>
                </a:lnTo>
                <a:lnTo>
                  <a:pt x="380" y="143"/>
                </a:lnTo>
                <a:lnTo>
                  <a:pt x="383" y="128"/>
                </a:lnTo>
                <a:lnTo>
                  <a:pt x="384" y="114"/>
                </a:lnTo>
                <a:lnTo>
                  <a:pt x="383" y="101"/>
                </a:lnTo>
                <a:lnTo>
                  <a:pt x="382" y="87"/>
                </a:lnTo>
                <a:lnTo>
                  <a:pt x="378" y="75"/>
                </a:lnTo>
                <a:lnTo>
                  <a:pt x="373" y="62"/>
                </a:lnTo>
                <a:lnTo>
                  <a:pt x="366" y="51"/>
                </a:lnTo>
                <a:lnTo>
                  <a:pt x="355" y="38"/>
                </a:lnTo>
                <a:lnTo>
                  <a:pt x="342" y="26"/>
                </a:lnTo>
                <a:lnTo>
                  <a:pt x="328" y="17"/>
                </a:lnTo>
                <a:lnTo>
                  <a:pt x="314" y="10"/>
                </a:lnTo>
                <a:lnTo>
                  <a:pt x="299" y="5"/>
                </a:lnTo>
                <a:lnTo>
                  <a:pt x="284" y="1"/>
                </a:lnTo>
                <a:lnTo>
                  <a:pt x="276" y="0"/>
                </a:lnTo>
                <a:lnTo>
                  <a:pt x="268" y="0"/>
                </a:lnTo>
                <a:lnTo>
                  <a:pt x="261" y="0"/>
                </a:lnTo>
                <a:lnTo>
                  <a:pt x="253" y="1"/>
                </a:lnTo>
                <a:lnTo>
                  <a:pt x="237" y="5"/>
                </a:lnTo>
                <a:lnTo>
                  <a:pt x="221" y="9"/>
                </a:lnTo>
                <a:lnTo>
                  <a:pt x="206" y="14"/>
                </a:lnTo>
                <a:lnTo>
                  <a:pt x="192" y="20"/>
                </a:lnTo>
                <a:lnTo>
                  <a:pt x="177" y="29"/>
                </a:lnTo>
                <a:lnTo>
                  <a:pt x="164" y="37"/>
                </a:lnTo>
                <a:lnTo>
                  <a:pt x="151" y="46"/>
                </a:lnTo>
                <a:lnTo>
                  <a:pt x="139" y="56"/>
                </a:lnTo>
                <a:lnTo>
                  <a:pt x="128" y="65"/>
                </a:lnTo>
                <a:lnTo>
                  <a:pt x="117" y="76"/>
                </a:lnTo>
                <a:lnTo>
                  <a:pt x="106" y="86"/>
                </a:lnTo>
                <a:lnTo>
                  <a:pt x="95" y="97"/>
                </a:lnTo>
                <a:lnTo>
                  <a:pt x="84" y="108"/>
                </a:lnTo>
                <a:lnTo>
                  <a:pt x="74" y="118"/>
                </a:lnTo>
                <a:lnTo>
                  <a:pt x="65" y="130"/>
                </a:lnTo>
                <a:lnTo>
                  <a:pt x="56" y="141"/>
                </a:lnTo>
                <a:lnTo>
                  <a:pt x="47" y="152"/>
                </a:lnTo>
                <a:lnTo>
                  <a:pt x="39" y="162"/>
                </a:lnTo>
                <a:lnTo>
                  <a:pt x="32" y="173"/>
                </a:lnTo>
                <a:lnTo>
                  <a:pt x="25" y="183"/>
                </a:lnTo>
                <a:lnTo>
                  <a:pt x="18" y="195"/>
                </a:lnTo>
                <a:lnTo>
                  <a:pt x="12" y="205"/>
                </a:lnTo>
                <a:lnTo>
                  <a:pt x="6" y="217"/>
                </a:lnTo>
                <a:lnTo>
                  <a:pt x="0" y="228"/>
                </a:lnTo>
                <a:lnTo>
                  <a:pt x="1" y="229"/>
                </a:lnTo>
                <a:lnTo>
                  <a:pt x="2" y="229"/>
                </a:lnTo>
                <a:lnTo>
                  <a:pt x="3" y="229"/>
                </a:lnTo>
                <a:lnTo>
                  <a:pt x="4" y="228"/>
                </a:lnTo>
                <a:close/>
              </a:path>
            </a:pathLst>
          </a:custGeom>
          <a:solidFill>
            <a:srgbClr val="8A8A8A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46" name="Freeform 23">
            <a:extLst>
              <a:ext uri="{FF2B5EF4-FFF2-40B4-BE49-F238E27FC236}">
                <a16:creationId xmlns:a16="http://schemas.microsoft.com/office/drawing/2014/main" id="{A55F495B-03B1-B4ED-6493-3B0B3565B0AB}"/>
              </a:ext>
            </a:extLst>
          </xdr:cNvPr>
          <xdr:cNvSpPr>
            <a:spLocks/>
          </xdr:cNvSpPr>
        </xdr:nvSpPr>
        <xdr:spPr bwMode="auto">
          <a:xfrm>
            <a:off x="75" y="26"/>
            <a:ext cx="13" cy="7"/>
          </a:xfrm>
          <a:custGeom>
            <a:avLst/>
            <a:gdLst>
              <a:gd name="T0" fmla="*/ 0 w 267"/>
              <a:gd name="T1" fmla="*/ 0 h 156"/>
              <a:gd name="T2" fmla="*/ 0 w 267"/>
              <a:gd name="T3" fmla="*/ 0 h 156"/>
              <a:gd name="T4" fmla="*/ 0 w 267"/>
              <a:gd name="T5" fmla="*/ 0 h 156"/>
              <a:gd name="T6" fmla="*/ 0 w 267"/>
              <a:gd name="T7" fmla="*/ 0 h 156"/>
              <a:gd name="T8" fmla="*/ 0 w 267"/>
              <a:gd name="T9" fmla="*/ 0 h 156"/>
              <a:gd name="T10" fmla="*/ 0 w 267"/>
              <a:gd name="T11" fmla="*/ 0 h 156"/>
              <a:gd name="T12" fmla="*/ 0 w 267"/>
              <a:gd name="T13" fmla="*/ 0 h 156"/>
              <a:gd name="T14" fmla="*/ 0 w 267"/>
              <a:gd name="T15" fmla="*/ 0 h 156"/>
              <a:gd name="T16" fmla="*/ 0 w 267"/>
              <a:gd name="T17" fmla="*/ 0 h 156"/>
              <a:gd name="T18" fmla="*/ 0 w 267"/>
              <a:gd name="T19" fmla="*/ 0 h 156"/>
              <a:gd name="T20" fmla="*/ 0 w 267"/>
              <a:gd name="T21" fmla="*/ 0 h 156"/>
              <a:gd name="T22" fmla="*/ 0 w 267"/>
              <a:gd name="T23" fmla="*/ 0 h 156"/>
              <a:gd name="T24" fmla="*/ 0 w 267"/>
              <a:gd name="T25" fmla="*/ 0 h 156"/>
              <a:gd name="T26" fmla="*/ 0 w 267"/>
              <a:gd name="T27" fmla="*/ 0 h 156"/>
              <a:gd name="T28" fmla="*/ 0 w 267"/>
              <a:gd name="T29" fmla="*/ 0 h 156"/>
              <a:gd name="T30" fmla="*/ 0 w 267"/>
              <a:gd name="T31" fmla="*/ 0 h 156"/>
              <a:gd name="T32" fmla="*/ 0 w 267"/>
              <a:gd name="T33" fmla="*/ 0 h 156"/>
              <a:gd name="T34" fmla="*/ 0 w 267"/>
              <a:gd name="T35" fmla="*/ 0 h 156"/>
              <a:gd name="T36" fmla="*/ 0 w 267"/>
              <a:gd name="T37" fmla="*/ 0 h 156"/>
              <a:gd name="T38" fmla="*/ 0 w 267"/>
              <a:gd name="T39" fmla="*/ 0 h 156"/>
              <a:gd name="T40" fmla="*/ 0 w 267"/>
              <a:gd name="T41" fmla="*/ 0 h 156"/>
              <a:gd name="T42" fmla="*/ 0 w 267"/>
              <a:gd name="T43" fmla="*/ 0 h 156"/>
              <a:gd name="T44" fmla="*/ 0 w 267"/>
              <a:gd name="T45" fmla="*/ 0 h 156"/>
              <a:gd name="T46" fmla="*/ 0 w 267"/>
              <a:gd name="T47" fmla="*/ 0 h 156"/>
              <a:gd name="T48" fmla="*/ 0 w 267"/>
              <a:gd name="T49" fmla="*/ 0 h 156"/>
              <a:gd name="T50" fmla="*/ 0 w 267"/>
              <a:gd name="T51" fmla="*/ 0 h 156"/>
              <a:gd name="T52" fmla="*/ 0 w 267"/>
              <a:gd name="T53" fmla="*/ 0 h 156"/>
              <a:gd name="T54" fmla="*/ 0 w 267"/>
              <a:gd name="T55" fmla="*/ 0 h 156"/>
              <a:gd name="T56" fmla="*/ 0 w 267"/>
              <a:gd name="T57" fmla="*/ 0 h 156"/>
              <a:gd name="T58" fmla="*/ 0 w 267"/>
              <a:gd name="T59" fmla="*/ 0 h 156"/>
              <a:gd name="T60" fmla="*/ 0 w 267"/>
              <a:gd name="T61" fmla="*/ 0 h 156"/>
              <a:gd name="T62" fmla="*/ 0 w 267"/>
              <a:gd name="T63" fmla="*/ 0 h 156"/>
              <a:gd name="T64" fmla="*/ 0 w 267"/>
              <a:gd name="T65" fmla="*/ 0 h 156"/>
              <a:gd name="T66" fmla="*/ 0 w 267"/>
              <a:gd name="T67" fmla="*/ 0 h 156"/>
              <a:gd name="T68" fmla="*/ 0 w 267"/>
              <a:gd name="T69" fmla="*/ 0 h 156"/>
              <a:gd name="T70" fmla="*/ 0 w 267"/>
              <a:gd name="T71" fmla="*/ 0 h 156"/>
              <a:gd name="T72" fmla="*/ 0 w 267"/>
              <a:gd name="T73" fmla="*/ 0 h 156"/>
              <a:gd name="T74" fmla="*/ 0 w 267"/>
              <a:gd name="T75" fmla="*/ 0 h 156"/>
              <a:gd name="T76" fmla="*/ 0 w 267"/>
              <a:gd name="T77" fmla="*/ 0 h 156"/>
              <a:gd name="T78" fmla="*/ 0 w 267"/>
              <a:gd name="T79" fmla="*/ 0 h 156"/>
              <a:gd name="T80" fmla="*/ 0 w 267"/>
              <a:gd name="T81" fmla="*/ 0 h 156"/>
              <a:gd name="T82" fmla="*/ 0 w 267"/>
              <a:gd name="T83" fmla="*/ 0 h 156"/>
              <a:gd name="T84" fmla="*/ 0 w 267"/>
              <a:gd name="T85" fmla="*/ 0 h 156"/>
              <a:gd name="T86" fmla="*/ 0 w 267"/>
              <a:gd name="T87" fmla="*/ 0 h 156"/>
              <a:gd name="T88" fmla="*/ 0 w 267"/>
              <a:gd name="T89" fmla="*/ 0 h 156"/>
              <a:gd name="T90" fmla="*/ 0 w 267"/>
              <a:gd name="T91" fmla="*/ 0 h 156"/>
              <a:gd name="T92" fmla="*/ 0 w 267"/>
              <a:gd name="T93" fmla="*/ 0 h 156"/>
              <a:gd name="T94" fmla="*/ 0 w 267"/>
              <a:gd name="T95" fmla="*/ 0 h 156"/>
              <a:gd name="T96" fmla="*/ 0 w 267"/>
              <a:gd name="T97" fmla="*/ 0 h 156"/>
              <a:gd name="T98" fmla="*/ 0 w 267"/>
              <a:gd name="T99" fmla="*/ 0 h 156"/>
              <a:gd name="T100" fmla="*/ 0 w 267"/>
              <a:gd name="T101" fmla="*/ 0 h 156"/>
              <a:gd name="T102" fmla="*/ 0 w 267"/>
              <a:gd name="T103" fmla="*/ 0 h 156"/>
              <a:gd name="T104" fmla="*/ 0 w 267"/>
              <a:gd name="T105" fmla="*/ 0 h 156"/>
              <a:gd name="T106" fmla="*/ 0 w 267"/>
              <a:gd name="T107" fmla="*/ 0 h 156"/>
              <a:gd name="T108" fmla="*/ 0 w 267"/>
              <a:gd name="T109" fmla="*/ 0 h 156"/>
              <a:gd name="T110" fmla="*/ 0 60000 65536"/>
              <a:gd name="T111" fmla="*/ 0 60000 65536"/>
              <a:gd name="T112" fmla="*/ 0 60000 65536"/>
              <a:gd name="T113" fmla="*/ 0 60000 65536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w 267"/>
              <a:gd name="T166" fmla="*/ 0 h 156"/>
              <a:gd name="T167" fmla="*/ 267 w 267"/>
              <a:gd name="T168" fmla="*/ 156 h 156"/>
            </a:gdLst>
            <a:ahLst/>
            <a:cxnLst>
              <a:cxn ang="T110">
                <a:pos x="T0" y="T1"/>
              </a:cxn>
              <a:cxn ang="T111">
                <a:pos x="T2" y="T3"/>
              </a:cxn>
              <a:cxn ang="T112">
                <a:pos x="T4" y="T5"/>
              </a:cxn>
              <a:cxn ang="T113">
                <a:pos x="T6" y="T7"/>
              </a:cxn>
              <a:cxn ang="T114">
                <a:pos x="T8" y="T9"/>
              </a:cxn>
              <a:cxn ang="T115">
                <a:pos x="T10" y="T11"/>
              </a:cxn>
              <a:cxn ang="T116">
                <a:pos x="T12" y="T13"/>
              </a:cxn>
              <a:cxn ang="T117">
                <a:pos x="T14" y="T15"/>
              </a:cxn>
              <a:cxn ang="T118">
                <a:pos x="T16" y="T17"/>
              </a:cxn>
              <a:cxn ang="T119">
                <a:pos x="T18" y="T19"/>
              </a:cxn>
              <a:cxn ang="T120">
                <a:pos x="T20" y="T21"/>
              </a:cxn>
              <a:cxn ang="T121">
                <a:pos x="T22" y="T23"/>
              </a:cxn>
              <a:cxn ang="T122">
                <a:pos x="T24" y="T25"/>
              </a:cxn>
              <a:cxn ang="T123">
                <a:pos x="T26" y="T27"/>
              </a:cxn>
              <a:cxn ang="T124">
                <a:pos x="T28" y="T29"/>
              </a:cxn>
              <a:cxn ang="T125">
                <a:pos x="T30" y="T31"/>
              </a:cxn>
              <a:cxn ang="T126">
                <a:pos x="T32" y="T33"/>
              </a:cxn>
              <a:cxn ang="T127">
                <a:pos x="T34" y="T35"/>
              </a:cxn>
              <a:cxn ang="T128">
                <a:pos x="T36" y="T37"/>
              </a:cxn>
              <a:cxn ang="T129">
                <a:pos x="T38" y="T39"/>
              </a:cxn>
              <a:cxn ang="T130">
                <a:pos x="T40" y="T41"/>
              </a:cxn>
              <a:cxn ang="T131">
                <a:pos x="T42" y="T43"/>
              </a:cxn>
              <a:cxn ang="T132">
                <a:pos x="T44" y="T45"/>
              </a:cxn>
              <a:cxn ang="T133">
                <a:pos x="T46" y="T47"/>
              </a:cxn>
              <a:cxn ang="T134">
                <a:pos x="T48" y="T49"/>
              </a:cxn>
              <a:cxn ang="T135">
                <a:pos x="T50" y="T51"/>
              </a:cxn>
              <a:cxn ang="T136">
                <a:pos x="T52" y="T53"/>
              </a:cxn>
              <a:cxn ang="T137">
                <a:pos x="T54" y="T55"/>
              </a:cxn>
              <a:cxn ang="T138">
                <a:pos x="T56" y="T57"/>
              </a:cxn>
              <a:cxn ang="T139">
                <a:pos x="T58" y="T59"/>
              </a:cxn>
              <a:cxn ang="T140">
                <a:pos x="T60" y="T61"/>
              </a:cxn>
              <a:cxn ang="T141">
                <a:pos x="T62" y="T63"/>
              </a:cxn>
              <a:cxn ang="T142">
                <a:pos x="T64" y="T65"/>
              </a:cxn>
              <a:cxn ang="T143">
                <a:pos x="T66" y="T67"/>
              </a:cxn>
              <a:cxn ang="T144">
                <a:pos x="T68" y="T69"/>
              </a:cxn>
              <a:cxn ang="T145">
                <a:pos x="T70" y="T71"/>
              </a:cxn>
              <a:cxn ang="T146">
                <a:pos x="T72" y="T73"/>
              </a:cxn>
              <a:cxn ang="T147">
                <a:pos x="T74" y="T75"/>
              </a:cxn>
              <a:cxn ang="T148">
                <a:pos x="T76" y="T77"/>
              </a:cxn>
              <a:cxn ang="T149">
                <a:pos x="T78" y="T79"/>
              </a:cxn>
              <a:cxn ang="T150">
                <a:pos x="T80" y="T81"/>
              </a:cxn>
              <a:cxn ang="T151">
                <a:pos x="T82" y="T83"/>
              </a:cxn>
              <a:cxn ang="T152">
                <a:pos x="T84" y="T85"/>
              </a:cxn>
              <a:cxn ang="T153">
                <a:pos x="T86" y="T87"/>
              </a:cxn>
              <a:cxn ang="T154">
                <a:pos x="T88" y="T89"/>
              </a:cxn>
              <a:cxn ang="T155">
                <a:pos x="T90" y="T91"/>
              </a:cxn>
              <a:cxn ang="T156">
                <a:pos x="T92" y="T93"/>
              </a:cxn>
              <a:cxn ang="T157">
                <a:pos x="T94" y="T95"/>
              </a:cxn>
              <a:cxn ang="T158">
                <a:pos x="T96" y="T97"/>
              </a:cxn>
              <a:cxn ang="T159">
                <a:pos x="T98" y="T99"/>
              </a:cxn>
              <a:cxn ang="T160">
                <a:pos x="T100" y="T101"/>
              </a:cxn>
              <a:cxn ang="T161">
                <a:pos x="T102" y="T103"/>
              </a:cxn>
              <a:cxn ang="T162">
                <a:pos x="T104" y="T105"/>
              </a:cxn>
              <a:cxn ang="T163">
                <a:pos x="T106" y="T107"/>
              </a:cxn>
              <a:cxn ang="T164">
                <a:pos x="T108" y="T109"/>
              </a:cxn>
            </a:cxnLst>
            <a:rect l="T165" t="T166" r="T167" b="T168"/>
            <a:pathLst>
              <a:path w="267" h="156">
                <a:moveTo>
                  <a:pt x="42" y="156"/>
                </a:moveTo>
                <a:lnTo>
                  <a:pt x="57" y="153"/>
                </a:lnTo>
                <a:lnTo>
                  <a:pt x="73" y="149"/>
                </a:lnTo>
                <a:lnTo>
                  <a:pt x="88" y="145"/>
                </a:lnTo>
                <a:lnTo>
                  <a:pt x="103" y="139"/>
                </a:lnTo>
                <a:lnTo>
                  <a:pt x="118" y="133"/>
                </a:lnTo>
                <a:lnTo>
                  <a:pt x="133" y="126"/>
                </a:lnTo>
                <a:lnTo>
                  <a:pt x="147" y="120"/>
                </a:lnTo>
                <a:lnTo>
                  <a:pt x="162" y="111"/>
                </a:lnTo>
                <a:lnTo>
                  <a:pt x="170" y="107"/>
                </a:lnTo>
                <a:lnTo>
                  <a:pt x="179" y="102"/>
                </a:lnTo>
                <a:lnTo>
                  <a:pt x="187" y="97"/>
                </a:lnTo>
                <a:lnTo>
                  <a:pt x="194" y="91"/>
                </a:lnTo>
                <a:lnTo>
                  <a:pt x="202" y="86"/>
                </a:lnTo>
                <a:lnTo>
                  <a:pt x="210" y="82"/>
                </a:lnTo>
                <a:lnTo>
                  <a:pt x="217" y="77"/>
                </a:lnTo>
                <a:lnTo>
                  <a:pt x="225" y="71"/>
                </a:lnTo>
                <a:lnTo>
                  <a:pt x="226" y="70"/>
                </a:lnTo>
                <a:lnTo>
                  <a:pt x="227" y="70"/>
                </a:lnTo>
                <a:lnTo>
                  <a:pt x="227" y="69"/>
                </a:lnTo>
                <a:lnTo>
                  <a:pt x="228" y="69"/>
                </a:lnTo>
                <a:lnTo>
                  <a:pt x="228" y="68"/>
                </a:lnTo>
                <a:lnTo>
                  <a:pt x="229" y="68"/>
                </a:lnTo>
                <a:lnTo>
                  <a:pt x="228" y="67"/>
                </a:lnTo>
                <a:lnTo>
                  <a:pt x="227" y="66"/>
                </a:lnTo>
                <a:lnTo>
                  <a:pt x="226" y="66"/>
                </a:lnTo>
                <a:lnTo>
                  <a:pt x="225" y="67"/>
                </a:lnTo>
                <a:lnTo>
                  <a:pt x="224" y="67"/>
                </a:lnTo>
                <a:lnTo>
                  <a:pt x="223" y="67"/>
                </a:lnTo>
                <a:lnTo>
                  <a:pt x="222" y="66"/>
                </a:lnTo>
                <a:lnTo>
                  <a:pt x="221" y="66"/>
                </a:lnTo>
                <a:lnTo>
                  <a:pt x="220" y="66"/>
                </a:lnTo>
                <a:lnTo>
                  <a:pt x="220" y="65"/>
                </a:lnTo>
                <a:lnTo>
                  <a:pt x="219" y="64"/>
                </a:lnTo>
                <a:lnTo>
                  <a:pt x="218" y="64"/>
                </a:lnTo>
                <a:lnTo>
                  <a:pt x="217" y="63"/>
                </a:lnTo>
                <a:lnTo>
                  <a:pt x="217" y="62"/>
                </a:lnTo>
                <a:lnTo>
                  <a:pt x="216" y="61"/>
                </a:lnTo>
                <a:lnTo>
                  <a:pt x="216" y="60"/>
                </a:lnTo>
                <a:lnTo>
                  <a:pt x="217" y="59"/>
                </a:lnTo>
                <a:lnTo>
                  <a:pt x="217" y="58"/>
                </a:lnTo>
                <a:lnTo>
                  <a:pt x="217" y="57"/>
                </a:lnTo>
                <a:lnTo>
                  <a:pt x="217" y="56"/>
                </a:lnTo>
                <a:lnTo>
                  <a:pt x="217" y="55"/>
                </a:lnTo>
                <a:lnTo>
                  <a:pt x="218" y="55"/>
                </a:lnTo>
                <a:lnTo>
                  <a:pt x="219" y="54"/>
                </a:lnTo>
                <a:lnTo>
                  <a:pt x="219" y="53"/>
                </a:lnTo>
                <a:lnTo>
                  <a:pt x="220" y="53"/>
                </a:lnTo>
                <a:lnTo>
                  <a:pt x="221" y="52"/>
                </a:lnTo>
                <a:lnTo>
                  <a:pt x="222" y="51"/>
                </a:lnTo>
                <a:lnTo>
                  <a:pt x="223" y="49"/>
                </a:lnTo>
                <a:lnTo>
                  <a:pt x="223" y="48"/>
                </a:lnTo>
                <a:lnTo>
                  <a:pt x="245" y="37"/>
                </a:lnTo>
                <a:lnTo>
                  <a:pt x="246" y="37"/>
                </a:lnTo>
                <a:lnTo>
                  <a:pt x="246" y="36"/>
                </a:lnTo>
                <a:lnTo>
                  <a:pt x="243" y="29"/>
                </a:lnTo>
                <a:lnTo>
                  <a:pt x="243" y="28"/>
                </a:lnTo>
                <a:lnTo>
                  <a:pt x="243" y="26"/>
                </a:lnTo>
                <a:lnTo>
                  <a:pt x="244" y="24"/>
                </a:lnTo>
                <a:lnTo>
                  <a:pt x="245" y="23"/>
                </a:lnTo>
                <a:lnTo>
                  <a:pt x="246" y="22"/>
                </a:lnTo>
                <a:lnTo>
                  <a:pt x="247" y="21"/>
                </a:lnTo>
                <a:lnTo>
                  <a:pt x="248" y="20"/>
                </a:lnTo>
                <a:lnTo>
                  <a:pt x="250" y="19"/>
                </a:lnTo>
                <a:lnTo>
                  <a:pt x="267" y="10"/>
                </a:lnTo>
                <a:lnTo>
                  <a:pt x="266" y="5"/>
                </a:lnTo>
                <a:lnTo>
                  <a:pt x="266" y="3"/>
                </a:lnTo>
                <a:lnTo>
                  <a:pt x="265" y="3"/>
                </a:lnTo>
                <a:lnTo>
                  <a:pt x="265" y="2"/>
                </a:lnTo>
                <a:lnTo>
                  <a:pt x="264" y="1"/>
                </a:lnTo>
                <a:lnTo>
                  <a:pt x="263" y="0"/>
                </a:lnTo>
                <a:lnTo>
                  <a:pt x="262" y="0"/>
                </a:lnTo>
                <a:lnTo>
                  <a:pt x="260" y="0"/>
                </a:lnTo>
                <a:lnTo>
                  <a:pt x="259" y="0"/>
                </a:lnTo>
                <a:lnTo>
                  <a:pt x="258" y="0"/>
                </a:lnTo>
                <a:lnTo>
                  <a:pt x="257" y="1"/>
                </a:lnTo>
                <a:lnTo>
                  <a:pt x="256" y="1"/>
                </a:lnTo>
                <a:lnTo>
                  <a:pt x="255" y="1"/>
                </a:lnTo>
                <a:lnTo>
                  <a:pt x="240" y="9"/>
                </a:lnTo>
                <a:lnTo>
                  <a:pt x="226" y="15"/>
                </a:lnTo>
                <a:lnTo>
                  <a:pt x="211" y="21"/>
                </a:lnTo>
                <a:lnTo>
                  <a:pt x="196" y="26"/>
                </a:lnTo>
                <a:lnTo>
                  <a:pt x="181" y="33"/>
                </a:lnTo>
                <a:lnTo>
                  <a:pt x="166" y="38"/>
                </a:lnTo>
                <a:lnTo>
                  <a:pt x="151" y="42"/>
                </a:lnTo>
                <a:lnTo>
                  <a:pt x="136" y="46"/>
                </a:lnTo>
                <a:lnTo>
                  <a:pt x="124" y="51"/>
                </a:lnTo>
                <a:lnTo>
                  <a:pt x="112" y="55"/>
                </a:lnTo>
                <a:lnTo>
                  <a:pt x="99" y="59"/>
                </a:lnTo>
                <a:lnTo>
                  <a:pt x="87" y="62"/>
                </a:lnTo>
                <a:lnTo>
                  <a:pt x="75" y="64"/>
                </a:lnTo>
                <a:lnTo>
                  <a:pt x="62" y="66"/>
                </a:lnTo>
                <a:lnTo>
                  <a:pt x="49" y="67"/>
                </a:lnTo>
                <a:lnTo>
                  <a:pt x="36" y="66"/>
                </a:lnTo>
                <a:lnTo>
                  <a:pt x="34" y="66"/>
                </a:lnTo>
                <a:lnTo>
                  <a:pt x="33" y="65"/>
                </a:lnTo>
                <a:lnTo>
                  <a:pt x="31" y="64"/>
                </a:lnTo>
                <a:lnTo>
                  <a:pt x="30" y="63"/>
                </a:lnTo>
                <a:lnTo>
                  <a:pt x="29" y="61"/>
                </a:lnTo>
                <a:lnTo>
                  <a:pt x="28" y="60"/>
                </a:lnTo>
                <a:lnTo>
                  <a:pt x="27" y="58"/>
                </a:lnTo>
                <a:lnTo>
                  <a:pt x="25" y="57"/>
                </a:lnTo>
                <a:lnTo>
                  <a:pt x="25" y="56"/>
                </a:lnTo>
                <a:lnTo>
                  <a:pt x="24" y="56"/>
                </a:lnTo>
                <a:lnTo>
                  <a:pt x="23" y="56"/>
                </a:lnTo>
                <a:lnTo>
                  <a:pt x="19" y="57"/>
                </a:lnTo>
                <a:lnTo>
                  <a:pt x="16" y="60"/>
                </a:lnTo>
                <a:lnTo>
                  <a:pt x="12" y="62"/>
                </a:lnTo>
                <a:lnTo>
                  <a:pt x="9" y="65"/>
                </a:lnTo>
                <a:lnTo>
                  <a:pt x="6" y="69"/>
                </a:lnTo>
                <a:lnTo>
                  <a:pt x="4" y="72"/>
                </a:lnTo>
                <a:lnTo>
                  <a:pt x="2" y="77"/>
                </a:lnTo>
                <a:lnTo>
                  <a:pt x="0" y="81"/>
                </a:lnTo>
                <a:lnTo>
                  <a:pt x="1" y="86"/>
                </a:lnTo>
                <a:lnTo>
                  <a:pt x="1" y="90"/>
                </a:lnTo>
                <a:lnTo>
                  <a:pt x="1" y="95"/>
                </a:lnTo>
                <a:lnTo>
                  <a:pt x="1" y="100"/>
                </a:lnTo>
                <a:lnTo>
                  <a:pt x="1" y="105"/>
                </a:lnTo>
                <a:lnTo>
                  <a:pt x="1" y="109"/>
                </a:lnTo>
                <a:lnTo>
                  <a:pt x="2" y="113"/>
                </a:lnTo>
                <a:lnTo>
                  <a:pt x="4" y="117"/>
                </a:lnTo>
                <a:lnTo>
                  <a:pt x="5" y="118"/>
                </a:lnTo>
                <a:lnTo>
                  <a:pt x="6" y="120"/>
                </a:lnTo>
                <a:lnTo>
                  <a:pt x="7" y="121"/>
                </a:lnTo>
                <a:lnTo>
                  <a:pt x="8" y="121"/>
                </a:lnTo>
                <a:lnTo>
                  <a:pt x="9" y="122"/>
                </a:lnTo>
                <a:lnTo>
                  <a:pt x="10" y="123"/>
                </a:lnTo>
                <a:lnTo>
                  <a:pt x="11" y="124"/>
                </a:lnTo>
                <a:lnTo>
                  <a:pt x="14" y="132"/>
                </a:lnTo>
                <a:lnTo>
                  <a:pt x="15" y="136"/>
                </a:lnTo>
                <a:lnTo>
                  <a:pt x="17" y="139"/>
                </a:lnTo>
                <a:lnTo>
                  <a:pt x="19" y="143"/>
                </a:lnTo>
                <a:lnTo>
                  <a:pt x="22" y="146"/>
                </a:lnTo>
                <a:lnTo>
                  <a:pt x="25" y="149"/>
                </a:lnTo>
                <a:lnTo>
                  <a:pt x="29" y="151"/>
                </a:lnTo>
                <a:lnTo>
                  <a:pt x="33" y="154"/>
                </a:lnTo>
                <a:lnTo>
                  <a:pt x="36" y="156"/>
                </a:lnTo>
                <a:lnTo>
                  <a:pt x="37" y="156"/>
                </a:lnTo>
                <a:lnTo>
                  <a:pt x="38" y="156"/>
                </a:lnTo>
                <a:lnTo>
                  <a:pt x="39" y="156"/>
                </a:lnTo>
                <a:lnTo>
                  <a:pt x="40" y="156"/>
                </a:lnTo>
                <a:lnTo>
                  <a:pt x="41" y="156"/>
                </a:lnTo>
                <a:lnTo>
                  <a:pt x="42" y="156"/>
                </a:lnTo>
                <a:close/>
              </a:path>
            </a:pathLst>
          </a:custGeom>
          <a:solidFill>
            <a:srgbClr val="FF0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47" name="Freeform 24">
            <a:extLst>
              <a:ext uri="{FF2B5EF4-FFF2-40B4-BE49-F238E27FC236}">
                <a16:creationId xmlns:a16="http://schemas.microsoft.com/office/drawing/2014/main" id="{E3A2CC45-FCAD-985F-AE9C-6FEE8F5FCF81}"/>
              </a:ext>
            </a:extLst>
          </xdr:cNvPr>
          <xdr:cNvSpPr>
            <a:spLocks/>
          </xdr:cNvSpPr>
        </xdr:nvSpPr>
        <xdr:spPr bwMode="auto">
          <a:xfrm>
            <a:off x="48" y="19"/>
            <a:ext cx="26" cy="9"/>
          </a:xfrm>
          <a:custGeom>
            <a:avLst/>
            <a:gdLst>
              <a:gd name="T0" fmla="*/ 0 w 513"/>
              <a:gd name="T1" fmla="*/ 0 h 189"/>
              <a:gd name="T2" fmla="*/ 0 w 513"/>
              <a:gd name="T3" fmla="*/ 0 h 189"/>
              <a:gd name="T4" fmla="*/ 0 w 513"/>
              <a:gd name="T5" fmla="*/ 0 h 189"/>
              <a:gd name="T6" fmla="*/ 0 w 513"/>
              <a:gd name="T7" fmla="*/ 0 h 189"/>
              <a:gd name="T8" fmla="*/ 0 w 513"/>
              <a:gd name="T9" fmla="*/ 0 h 189"/>
              <a:gd name="T10" fmla="*/ 0 w 513"/>
              <a:gd name="T11" fmla="*/ 0 h 189"/>
              <a:gd name="T12" fmla="*/ 0 w 513"/>
              <a:gd name="T13" fmla="*/ 0 h 189"/>
              <a:gd name="T14" fmla="*/ 0 w 513"/>
              <a:gd name="T15" fmla="*/ 0 h 189"/>
              <a:gd name="T16" fmla="*/ 0 w 513"/>
              <a:gd name="T17" fmla="*/ 0 h 189"/>
              <a:gd name="T18" fmla="*/ 0 w 513"/>
              <a:gd name="T19" fmla="*/ 0 h 189"/>
              <a:gd name="T20" fmla="*/ 0 w 513"/>
              <a:gd name="T21" fmla="*/ 0 h 189"/>
              <a:gd name="T22" fmla="*/ 0 w 513"/>
              <a:gd name="T23" fmla="*/ 0 h 189"/>
              <a:gd name="T24" fmla="*/ 0 w 513"/>
              <a:gd name="T25" fmla="*/ 0 h 189"/>
              <a:gd name="T26" fmla="*/ 0 w 513"/>
              <a:gd name="T27" fmla="*/ 0 h 189"/>
              <a:gd name="T28" fmla="*/ 0 w 513"/>
              <a:gd name="T29" fmla="*/ 0 h 189"/>
              <a:gd name="T30" fmla="*/ 0 w 513"/>
              <a:gd name="T31" fmla="*/ 0 h 189"/>
              <a:gd name="T32" fmla="*/ 0 w 513"/>
              <a:gd name="T33" fmla="*/ 0 h 189"/>
              <a:gd name="T34" fmla="*/ 0 w 513"/>
              <a:gd name="T35" fmla="*/ 0 h 189"/>
              <a:gd name="T36" fmla="*/ 0 w 513"/>
              <a:gd name="T37" fmla="*/ 0 h 189"/>
              <a:gd name="T38" fmla="*/ 0 w 513"/>
              <a:gd name="T39" fmla="*/ 0 h 189"/>
              <a:gd name="T40" fmla="*/ 0 w 513"/>
              <a:gd name="T41" fmla="*/ 0 h 189"/>
              <a:gd name="T42" fmla="*/ 0 w 513"/>
              <a:gd name="T43" fmla="*/ 0 h 189"/>
              <a:gd name="T44" fmla="*/ 0 w 513"/>
              <a:gd name="T45" fmla="*/ 0 h 189"/>
              <a:gd name="T46" fmla="*/ 0 w 513"/>
              <a:gd name="T47" fmla="*/ 0 h 189"/>
              <a:gd name="T48" fmla="*/ 0 w 513"/>
              <a:gd name="T49" fmla="*/ 0 h 189"/>
              <a:gd name="T50" fmla="*/ 0 w 513"/>
              <a:gd name="T51" fmla="*/ 0 h 189"/>
              <a:gd name="T52" fmla="*/ 0 w 513"/>
              <a:gd name="T53" fmla="*/ 0 h 189"/>
              <a:gd name="T54" fmla="*/ 0 w 513"/>
              <a:gd name="T55" fmla="*/ 0 h 189"/>
              <a:gd name="T56" fmla="*/ 0 w 513"/>
              <a:gd name="T57" fmla="*/ 0 h 189"/>
              <a:gd name="T58" fmla="*/ 0 w 513"/>
              <a:gd name="T59" fmla="*/ 0 h 189"/>
              <a:gd name="T60" fmla="*/ 0 w 513"/>
              <a:gd name="T61" fmla="*/ 0 h 189"/>
              <a:gd name="T62" fmla="*/ 0 w 513"/>
              <a:gd name="T63" fmla="*/ 0 h 189"/>
              <a:gd name="T64" fmla="*/ 0 w 513"/>
              <a:gd name="T65" fmla="*/ 0 h 189"/>
              <a:gd name="T66" fmla="*/ 0 w 513"/>
              <a:gd name="T67" fmla="*/ 0 h 189"/>
              <a:gd name="T68" fmla="*/ 0 w 513"/>
              <a:gd name="T69" fmla="*/ 0 h 189"/>
              <a:gd name="T70" fmla="*/ 0 w 513"/>
              <a:gd name="T71" fmla="*/ 0 h 189"/>
              <a:gd name="T72" fmla="*/ 0 w 513"/>
              <a:gd name="T73" fmla="*/ 0 h 189"/>
              <a:gd name="T74" fmla="*/ 0 w 513"/>
              <a:gd name="T75" fmla="*/ 0 h 189"/>
              <a:gd name="T76" fmla="*/ 0 w 513"/>
              <a:gd name="T77" fmla="*/ 0 h 189"/>
              <a:gd name="T78" fmla="*/ 0 w 513"/>
              <a:gd name="T79" fmla="*/ 0 h 189"/>
              <a:gd name="T80" fmla="*/ 0 w 513"/>
              <a:gd name="T81" fmla="*/ 0 h 189"/>
              <a:gd name="T82" fmla="*/ 0 w 513"/>
              <a:gd name="T83" fmla="*/ 0 h 189"/>
              <a:gd name="T84" fmla="*/ 0 w 513"/>
              <a:gd name="T85" fmla="*/ 0 h 189"/>
              <a:gd name="T86" fmla="*/ 0 w 513"/>
              <a:gd name="T87" fmla="*/ 0 h 189"/>
              <a:gd name="T88" fmla="*/ 0 w 513"/>
              <a:gd name="T89" fmla="*/ 0 h 189"/>
              <a:gd name="T90" fmla="*/ 0 w 513"/>
              <a:gd name="T91" fmla="*/ 0 h 189"/>
              <a:gd name="T92" fmla="*/ 0 w 513"/>
              <a:gd name="T93" fmla="*/ 0 h 189"/>
              <a:gd name="T94" fmla="*/ 0 w 513"/>
              <a:gd name="T95" fmla="*/ 0 h 189"/>
              <a:gd name="T96" fmla="*/ 0 w 513"/>
              <a:gd name="T97" fmla="*/ 0 h 189"/>
              <a:gd name="T98" fmla="*/ 0 w 513"/>
              <a:gd name="T99" fmla="*/ 0 h 189"/>
              <a:gd name="T100" fmla="*/ 0 w 513"/>
              <a:gd name="T101" fmla="*/ 0 h 189"/>
              <a:gd name="T102" fmla="*/ 0 w 513"/>
              <a:gd name="T103" fmla="*/ 0 h 189"/>
              <a:gd name="T104" fmla="*/ 0 w 513"/>
              <a:gd name="T105" fmla="*/ 0 h 189"/>
              <a:gd name="T106" fmla="*/ 0 w 513"/>
              <a:gd name="T107" fmla="*/ 0 h 189"/>
              <a:gd name="T108" fmla="*/ 0 w 513"/>
              <a:gd name="T109" fmla="*/ 0 h 189"/>
              <a:gd name="T110" fmla="*/ 0 60000 65536"/>
              <a:gd name="T111" fmla="*/ 0 60000 65536"/>
              <a:gd name="T112" fmla="*/ 0 60000 65536"/>
              <a:gd name="T113" fmla="*/ 0 60000 65536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w 513"/>
              <a:gd name="T166" fmla="*/ 0 h 189"/>
              <a:gd name="T167" fmla="*/ 513 w 513"/>
              <a:gd name="T168" fmla="*/ 189 h 189"/>
            </a:gdLst>
            <a:ahLst/>
            <a:cxnLst>
              <a:cxn ang="T110">
                <a:pos x="T0" y="T1"/>
              </a:cxn>
              <a:cxn ang="T111">
                <a:pos x="T2" y="T3"/>
              </a:cxn>
              <a:cxn ang="T112">
                <a:pos x="T4" y="T5"/>
              </a:cxn>
              <a:cxn ang="T113">
                <a:pos x="T6" y="T7"/>
              </a:cxn>
              <a:cxn ang="T114">
                <a:pos x="T8" y="T9"/>
              </a:cxn>
              <a:cxn ang="T115">
                <a:pos x="T10" y="T11"/>
              </a:cxn>
              <a:cxn ang="T116">
                <a:pos x="T12" y="T13"/>
              </a:cxn>
              <a:cxn ang="T117">
                <a:pos x="T14" y="T15"/>
              </a:cxn>
              <a:cxn ang="T118">
                <a:pos x="T16" y="T17"/>
              </a:cxn>
              <a:cxn ang="T119">
                <a:pos x="T18" y="T19"/>
              </a:cxn>
              <a:cxn ang="T120">
                <a:pos x="T20" y="T21"/>
              </a:cxn>
              <a:cxn ang="T121">
                <a:pos x="T22" y="T23"/>
              </a:cxn>
              <a:cxn ang="T122">
                <a:pos x="T24" y="T25"/>
              </a:cxn>
              <a:cxn ang="T123">
                <a:pos x="T26" y="T27"/>
              </a:cxn>
              <a:cxn ang="T124">
                <a:pos x="T28" y="T29"/>
              </a:cxn>
              <a:cxn ang="T125">
                <a:pos x="T30" y="T31"/>
              </a:cxn>
              <a:cxn ang="T126">
                <a:pos x="T32" y="T33"/>
              </a:cxn>
              <a:cxn ang="T127">
                <a:pos x="T34" y="T35"/>
              </a:cxn>
              <a:cxn ang="T128">
                <a:pos x="T36" y="T37"/>
              </a:cxn>
              <a:cxn ang="T129">
                <a:pos x="T38" y="T39"/>
              </a:cxn>
              <a:cxn ang="T130">
                <a:pos x="T40" y="T41"/>
              </a:cxn>
              <a:cxn ang="T131">
                <a:pos x="T42" y="T43"/>
              </a:cxn>
              <a:cxn ang="T132">
                <a:pos x="T44" y="T45"/>
              </a:cxn>
              <a:cxn ang="T133">
                <a:pos x="T46" y="T47"/>
              </a:cxn>
              <a:cxn ang="T134">
                <a:pos x="T48" y="T49"/>
              </a:cxn>
              <a:cxn ang="T135">
                <a:pos x="T50" y="T51"/>
              </a:cxn>
              <a:cxn ang="T136">
                <a:pos x="T52" y="T53"/>
              </a:cxn>
              <a:cxn ang="T137">
                <a:pos x="T54" y="T55"/>
              </a:cxn>
              <a:cxn ang="T138">
                <a:pos x="T56" y="T57"/>
              </a:cxn>
              <a:cxn ang="T139">
                <a:pos x="T58" y="T59"/>
              </a:cxn>
              <a:cxn ang="T140">
                <a:pos x="T60" y="T61"/>
              </a:cxn>
              <a:cxn ang="T141">
                <a:pos x="T62" y="T63"/>
              </a:cxn>
              <a:cxn ang="T142">
                <a:pos x="T64" y="T65"/>
              </a:cxn>
              <a:cxn ang="T143">
                <a:pos x="T66" y="T67"/>
              </a:cxn>
              <a:cxn ang="T144">
                <a:pos x="T68" y="T69"/>
              </a:cxn>
              <a:cxn ang="T145">
                <a:pos x="T70" y="T71"/>
              </a:cxn>
              <a:cxn ang="T146">
                <a:pos x="T72" y="T73"/>
              </a:cxn>
              <a:cxn ang="T147">
                <a:pos x="T74" y="T75"/>
              </a:cxn>
              <a:cxn ang="T148">
                <a:pos x="T76" y="T77"/>
              </a:cxn>
              <a:cxn ang="T149">
                <a:pos x="T78" y="T79"/>
              </a:cxn>
              <a:cxn ang="T150">
                <a:pos x="T80" y="T81"/>
              </a:cxn>
              <a:cxn ang="T151">
                <a:pos x="T82" y="T83"/>
              </a:cxn>
              <a:cxn ang="T152">
                <a:pos x="T84" y="T85"/>
              </a:cxn>
              <a:cxn ang="T153">
                <a:pos x="T86" y="T87"/>
              </a:cxn>
              <a:cxn ang="T154">
                <a:pos x="T88" y="T89"/>
              </a:cxn>
              <a:cxn ang="T155">
                <a:pos x="T90" y="T91"/>
              </a:cxn>
              <a:cxn ang="T156">
                <a:pos x="T92" y="T93"/>
              </a:cxn>
              <a:cxn ang="T157">
                <a:pos x="T94" y="T95"/>
              </a:cxn>
              <a:cxn ang="T158">
                <a:pos x="T96" y="T97"/>
              </a:cxn>
              <a:cxn ang="T159">
                <a:pos x="T98" y="T99"/>
              </a:cxn>
              <a:cxn ang="T160">
                <a:pos x="T100" y="T101"/>
              </a:cxn>
              <a:cxn ang="T161">
                <a:pos x="T102" y="T103"/>
              </a:cxn>
              <a:cxn ang="T162">
                <a:pos x="T104" y="T105"/>
              </a:cxn>
              <a:cxn ang="T163">
                <a:pos x="T106" y="T107"/>
              </a:cxn>
              <a:cxn ang="T164">
                <a:pos x="T108" y="T109"/>
              </a:cxn>
            </a:cxnLst>
            <a:rect l="T165" t="T166" r="T167" b="T168"/>
            <a:pathLst>
              <a:path w="513" h="189">
                <a:moveTo>
                  <a:pt x="34" y="189"/>
                </a:moveTo>
                <a:lnTo>
                  <a:pt x="40" y="188"/>
                </a:lnTo>
                <a:lnTo>
                  <a:pt x="46" y="187"/>
                </a:lnTo>
                <a:lnTo>
                  <a:pt x="52" y="186"/>
                </a:lnTo>
                <a:lnTo>
                  <a:pt x="59" y="185"/>
                </a:lnTo>
                <a:lnTo>
                  <a:pt x="65" y="184"/>
                </a:lnTo>
                <a:lnTo>
                  <a:pt x="72" y="181"/>
                </a:lnTo>
                <a:lnTo>
                  <a:pt x="78" y="180"/>
                </a:lnTo>
                <a:lnTo>
                  <a:pt x="85" y="179"/>
                </a:lnTo>
                <a:lnTo>
                  <a:pt x="90" y="178"/>
                </a:lnTo>
                <a:lnTo>
                  <a:pt x="95" y="176"/>
                </a:lnTo>
                <a:lnTo>
                  <a:pt x="101" y="175"/>
                </a:lnTo>
                <a:lnTo>
                  <a:pt x="106" y="174"/>
                </a:lnTo>
                <a:lnTo>
                  <a:pt x="111" y="173"/>
                </a:lnTo>
                <a:lnTo>
                  <a:pt x="117" y="171"/>
                </a:lnTo>
                <a:lnTo>
                  <a:pt x="122" y="170"/>
                </a:lnTo>
                <a:lnTo>
                  <a:pt x="126" y="168"/>
                </a:lnTo>
                <a:lnTo>
                  <a:pt x="134" y="159"/>
                </a:lnTo>
                <a:lnTo>
                  <a:pt x="151" y="156"/>
                </a:lnTo>
                <a:lnTo>
                  <a:pt x="168" y="154"/>
                </a:lnTo>
                <a:lnTo>
                  <a:pt x="185" y="151"/>
                </a:lnTo>
                <a:lnTo>
                  <a:pt x="203" y="147"/>
                </a:lnTo>
                <a:lnTo>
                  <a:pt x="220" y="143"/>
                </a:lnTo>
                <a:lnTo>
                  <a:pt x="237" y="139"/>
                </a:lnTo>
                <a:lnTo>
                  <a:pt x="253" y="133"/>
                </a:lnTo>
                <a:lnTo>
                  <a:pt x="270" y="128"/>
                </a:lnTo>
                <a:lnTo>
                  <a:pt x="286" y="124"/>
                </a:lnTo>
                <a:lnTo>
                  <a:pt x="301" y="119"/>
                </a:lnTo>
                <a:lnTo>
                  <a:pt x="316" y="113"/>
                </a:lnTo>
                <a:lnTo>
                  <a:pt x="332" y="108"/>
                </a:lnTo>
                <a:lnTo>
                  <a:pt x="347" y="102"/>
                </a:lnTo>
                <a:lnTo>
                  <a:pt x="362" y="96"/>
                </a:lnTo>
                <a:lnTo>
                  <a:pt x="376" y="89"/>
                </a:lnTo>
                <a:lnTo>
                  <a:pt x="391" y="84"/>
                </a:lnTo>
                <a:lnTo>
                  <a:pt x="399" y="82"/>
                </a:lnTo>
                <a:lnTo>
                  <a:pt x="405" y="81"/>
                </a:lnTo>
                <a:lnTo>
                  <a:pt x="410" y="79"/>
                </a:lnTo>
                <a:lnTo>
                  <a:pt x="416" y="77"/>
                </a:lnTo>
                <a:lnTo>
                  <a:pt x="422" y="76"/>
                </a:lnTo>
                <a:lnTo>
                  <a:pt x="428" y="74"/>
                </a:lnTo>
                <a:lnTo>
                  <a:pt x="433" y="72"/>
                </a:lnTo>
                <a:lnTo>
                  <a:pt x="438" y="70"/>
                </a:lnTo>
                <a:lnTo>
                  <a:pt x="439" y="69"/>
                </a:lnTo>
                <a:lnTo>
                  <a:pt x="440" y="68"/>
                </a:lnTo>
                <a:lnTo>
                  <a:pt x="440" y="66"/>
                </a:lnTo>
                <a:lnTo>
                  <a:pt x="440" y="65"/>
                </a:lnTo>
                <a:lnTo>
                  <a:pt x="439" y="65"/>
                </a:lnTo>
                <a:lnTo>
                  <a:pt x="380" y="77"/>
                </a:lnTo>
                <a:lnTo>
                  <a:pt x="379" y="77"/>
                </a:lnTo>
                <a:lnTo>
                  <a:pt x="378" y="77"/>
                </a:lnTo>
                <a:lnTo>
                  <a:pt x="378" y="76"/>
                </a:lnTo>
                <a:lnTo>
                  <a:pt x="378" y="75"/>
                </a:lnTo>
                <a:lnTo>
                  <a:pt x="379" y="75"/>
                </a:lnTo>
                <a:lnTo>
                  <a:pt x="379" y="74"/>
                </a:lnTo>
                <a:lnTo>
                  <a:pt x="393" y="68"/>
                </a:lnTo>
                <a:lnTo>
                  <a:pt x="408" y="62"/>
                </a:lnTo>
                <a:lnTo>
                  <a:pt x="422" y="56"/>
                </a:lnTo>
                <a:lnTo>
                  <a:pt x="437" y="50"/>
                </a:lnTo>
                <a:lnTo>
                  <a:pt x="451" y="45"/>
                </a:lnTo>
                <a:lnTo>
                  <a:pt x="465" y="38"/>
                </a:lnTo>
                <a:lnTo>
                  <a:pt x="479" y="31"/>
                </a:lnTo>
                <a:lnTo>
                  <a:pt x="493" y="24"/>
                </a:lnTo>
                <a:lnTo>
                  <a:pt x="495" y="23"/>
                </a:lnTo>
                <a:lnTo>
                  <a:pt x="496" y="22"/>
                </a:lnTo>
                <a:lnTo>
                  <a:pt x="498" y="20"/>
                </a:lnTo>
                <a:lnTo>
                  <a:pt x="499" y="19"/>
                </a:lnTo>
                <a:lnTo>
                  <a:pt x="501" y="18"/>
                </a:lnTo>
                <a:lnTo>
                  <a:pt x="502" y="18"/>
                </a:lnTo>
                <a:lnTo>
                  <a:pt x="503" y="17"/>
                </a:lnTo>
                <a:lnTo>
                  <a:pt x="504" y="16"/>
                </a:lnTo>
                <a:lnTo>
                  <a:pt x="505" y="16"/>
                </a:lnTo>
                <a:lnTo>
                  <a:pt x="505" y="15"/>
                </a:lnTo>
                <a:lnTo>
                  <a:pt x="505" y="14"/>
                </a:lnTo>
                <a:lnTo>
                  <a:pt x="505" y="13"/>
                </a:lnTo>
                <a:lnTo>
                  <a:pt x="504" y="13"/>
                </a:lnTo>
                <a:lnTo>
                  <a:pt x="503" y="12"/>
                </a:lnTo>
                <a:lnTo>
                  <a:pt x="502" y="12"/>
                </a:lnTo>
                <a:lnTo>
                  <a:pt x="502" y="11"/>
                </a:lnTo>
                <a:lnTo>
                  <a:pt x="501" y="11"/>
                </a:lnTo>
                <a:lnTo>
                  <a:pt x="500" y="11"/>
                </a:lnTo>
                <a:lnTo>
                  <a:pt x="500" y="10"/>
                </a:lnTo>
                <a:lnTo>
                  <a:pt x="500" y="9"/>
                </a:lnTo>
                <a:lnTo>
                  <a:pt x="500" y="8"/>
                </a:lnTo>
                <a:lnTo>
                  <a:pt x="500" y="7"/>
                </a:lnTo>
                <a:lnTo>
                  <a:pt x="500" y="6"/>
                </a:lnTo>
                <a:lnTo>
                  <a:pt x="502" y="5"/>
                </a:lnTo>
                <a:lnTo>
                  <a:pt x="503" y="4"/>
                </a:lnTo>
                <a:lnTo>
                  <a:pt x="505" y="3"/>
                </a:lnTo>
                <a:lnTo>
                  <a:pt x="506" y="3"/>
                </a:lnTo>
                <a:lnTo>
                  <a:pt x="508" y="2"/>
                </a:lnTo>
                <a:lnTo>
                  <a:pt x="510" y="1"/>
                </a:lnTo>
                <a:lnTo>
                  <a:pt x="512" y="1"/>
                </a:lnTo>
                <a:lnTo>
                  <a:pt x="513" y="0"/>
                </a:lnTo>
                <a:lnTo>
                  <a:pt x="497" y="3"/>
                </a:lnTo>
                <a:lnTo>
                  <a:pt x="481" y="6"/>
                </a:lnTo>
                <a:lnTo>
                  <a:pt x="464" y="9"/>
                </a:lnTo>
                <a:lnTo>
                  <a:pt x="446" y="12"/>
                </a:lnTo>
                <a:lnTo>
                  <a:pt x="429" y="16"/>
                </a:lnTo>
                <a:lnTo>
                  <a:pt x="412" y="19"/>
                </a:lnTo>
                <a:lnTo>
                  <a:pt x="393" y="23"/>
                </a:lnTo>
                <a:lnTo>
                  <a:pt x="376" y="26"/>
                </a:lnTo>
                <a:lnTo>
                  <a:pt x="359" y="30"/>
                </a:lnTo>
                <a:lnTo>
                  <a:pt x="342" y="33"/>
                </a:lnTo>
                <a:lnTo>
                  <a:pt x="324" y="37"/>
                </a:lnTo>
                <a:lnTo>
                  <a:pt x="307" y="40"/>
                </a:lnTo>
                <a:lnTo>
                  <a:pt x="290" y="45"/>
                </a:lnTo>
                <a:lnTo>
                  <a:pt x="273" y="48"/>
                </a:lnTo>
                <a:lnTo>
                  <a:pt x="256" y="52"/>
                </a:lnTo>
                <a:lnTo>
                  <a:pt x="240" y="56"/>
                </a:lnTo>
                <a:lnTo>
                  <a:pt x="222" y="60"/>
                </a:lnTo>
                <a:lnTo>
                  <a:pt x="205" y="64"/>
                </a:lnTo>
                <a:lnTo>
                  <a:pt x="187" y="68"/>
                </a:lnTo>
                <a:lnTo>
                  <a:pt x="171" y="72"/>
                </a:lnTo>
                <a:lnTo>
                  <a:pt x="154" y="76"/>
                </a:lnTo>
                <a:lnTo>
                  <a:pt x="137" y="80"/>
                </a:lnTo>
                <a:lnTo>
                  <a:pt x="121" y="84"/>
                </a:lnTo>
                <a:lnTo>
                  <a:pt x="105" y="88"/>
                </a:lnTo>
                <a:lnTo>
                  <a:pt x="96" y="90"/>
                </a:lnTo>
                <a:lnTo>
                  <a:pt x="88" y="93"/>
                </a:lnTo>
                <a:lnTo>
                  <a:pt x="79" y="94"/>
                </a:lnTo>
                <a:lnTo>
                  <a:pt x="71" y="96"/>
                </a:lnTo>
                <a:lnTo>
                  <a:pt x="63" y="98"/>
                </a:lnTo>
                <a:lnTo>
                  <a:pt x="55" y="100"/>
                </a:lnTo>
                <a:lnTo>
                  <a:pt x="47" y="102"/>
                </a:lnTo>
                <a:lnTo>
                  <a:pt x="39" y="104"/>
                </a:lnTo>
                <a:lnTo>
                  <a:pt x="15" y="101"/>
                </a:lnTo>
                <a:lnTo>
                  <a:pt x="14" y="101"/>
                </a:lnTo>
                <a:lnTo>
                  <a:pt x="13" y="101"/>
                </a:lnTo>
                <a:lnTo>
                  <a:pt x="12" y="102"/>
                </a:lnTo>
                <a:lnTo>
                  <a:pt x="11" y="102"/>
                </a:lnTo>
                <a:lnTo>
                  <a:pt x="11" y="103"/>
                </a:lnTo>
                <a:lnTo>
                  <a:pt x="10" y="103"/>
                </a:lnTo>
                <a:lnTo>
                  <a:pt x="7" y="108"/>
                </a:lnTo>
                <a:lnTo>
                  <a:pt x="4" y="113"/>
                </a:lnTo>
                <a:lnTo>
                  <a:pt x="2" y="119"/>
                </a:lnTo>
                <a:lnTo>
                  <a:pt x="0" y="125"/>
                </a:lnTo>
                <a:lnTo>
                  <a:pt x="0" y="131"/>
                </a:lnTo>
                <a:lnTo>
                  <a:pt x="0" y="138"/>
                </a:lnTo>
                <a:lnTo>
                  <a:pt x="1" y="144"/>
                </a:lnTo>
                <a:lnTo>
                  <a:pt x="4" y="150"/>
                </a:lnTo>
                <a:lnTo>
                  <a:pt x="10" y="164"/>
                </a:lnTo>
                <a:lnTo>
                  <a:pt x="12" y="174"/>
                </a:lnTo>
                <a:lnTo>
                  <a:pt x="14" y="176"/>
                </a:lnTo>
                <a:lnTo>
                  <a:pt x="16" y="179"/>
                </a:lnTo>
                <a:lnTo>
                  <a:pt x="18" y="181"/>
                </a:lnTo>
                <a:lnTo>
                  <a:pt x="21" y="184"/>
                </a:lnTo>
                <a:lnTo>
                  <a:pt x="23" y="186"/>
                </a:lnTo>
                <a:lnTo>
                  <a:pt x="27" y="187"/>
                </a:lnTo>
                <a:lnTo>
                  <a:pt x="30" y="188"/>
                </a:lnTo>
                <a:lnTo>
                  <a:pt x="34" y="189"/>
                </a:lnTo>
                <a:close/>
              </a:path>
            </a:pathLst>
          </a:custGeom>
          <a:solidFill>
            <a:srgbClr val="91FF36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48" name="Freeform 25">
            <a:extLst>
              <a:ext uri="{FF2B5EF4-FFF2-40B4-BE49-F238E27FC236}">
                <a16:creationId xmlns:a16="http://schemas.microsoft.com/office/drawing/2014/main" id="{E0E22967-FD4F-536D-FA2A-26DD38160A6A}"/>
              </a:ext>
            </a:extLst>
          </xdr:cNvPr>
          <xdr:cNvSpPr>
            <a:spLocks/>
          </xdr:cNvSpPr>
        </xdr:nvSpPr>
        <xdr:spPr bwMode="auto">
          <a:xfrm>
            <a:off x="96" y="24"/>
            <a:ext cx="0" cy="0"/>
          </a:xfrm>
          <a:custGeom>
            <a:avLst/>
            <a:gdLst>
              <a:gd name="T0" fmla="*/ 0 h 1"/>
              <a:gd name="T1" fmla="*/ 0 h 1"/>
              <a:gd name="T2" fmla="*/ 0 h 1"/>
              <a:gd name="T3" fmla="*/ 0 h 1"/>
              <a:gd name="T4" fmla="*/ 0 h 1"/>
              <a:gd name="T5" fmla="*/ 0 h 1"/>
              <a:gd name="T6" fmla="*/ 0 h 1"/>
              <a:gd name="T7" fmla="*/ 0 h 1"/>
              <a:gd name="T8" fmla="*/ 0 h 1"/>
              <a:gd name="T9" fmla="*/ 0 h 1"/>
              <a:gd name="T10" fmla="*/ 0 h 1"/>
              <a:gd name="T11" fmla="*/ 0 h 1"/>
              <a:gd name="T12" fmla="*/ 0 h 1"/>
              <a:gd name="T13" fmla="*/ 0 h 1"/>
              <a:gd name="T14" fmla="*/ 0 h 1"/>
              <a:gd name="T15" fmla="*/ 0 h 1"/>
              <a:gd name="T16" fmla="*/ 0 h 1"/>
              <a:gd name="T17" fmla="*/ 0 60000 65536"/>
              <a:gd name="T18" fmla="*/ 0 60000 65536"/>
              <a:gd name="T19" fmla="*/ 0 60000 65536"/>
              <a:gd name="T20" fmla="*/ 0 60000 65536"/>
              <a:gd name="T21" fmla="*/ 0 60000 65536"/>
              <a:gd name="T22" fmla="*/ 0 60000 65536"/>
              <a:gd name="T23" fmla="*/ 0 60000 65536"/>
              <a:gd name="T24" fmla="*/ 0 60000 65536"/>
              <a:gd name="T25" fmla="*/ 0 60000 65536"/>
              <a:gd name="T26" fmla="*/ 0 60000 65536"/>
              <a:gd name="T27" fmla="*/ 0 60000 65536"/>
              <a:gd name="T28" fmla="*/ 0 60000 65536"/>
              <a:gd name="T29" fmla="*/ 0 60000 65536"/>
              <a:gd name="T30" fmla="*/ 0 60000 65536"/>
              <a:gd name="T31" fmla="*/ 0 60000 65536"/>
              <a:gd name="T32" fmla="*/ 0 60000 65536"/>
              <a:gd name="T33" fmla="*/ 0 60000 65536"/>
              <a:gd name="T34" fmla="*/ 0 h 1"/>
              <a:gd name="T35" fmla="*/ 1 h 1"/>
            </a:gdLst>
            <a:ahLst/>
            <a:cxnLst>
              <a:cxn ang="T17">
                <a:pos x="0" y="T0"/>
              </a:cxn>
              <a:cxn ang="T18">
                <a:pos x="0" y="T1"/>
              </a:cxn>
              <a:cxn ang="T19">
                <a:pos x="0" y="T2"/>
              </a:cxn>
              <a:cxn ang="T20">
                <a:pos x="0" y="T3"/>
              </a:cxn>
              <a:cxn ang="T21">
                <a:pos x="0" y="T4"/>
              </a:cxn>
              <a:cxn ang="T22">
                <a:pos x="0" y="T5"/>
              </a:cxn>
              <a:cxn ang="T23">
                <a:pos x="0" y="T6"/>
              </a:cxn>
              <a:cxn ang="T24">
                <a:pos x="0" y="T7"/>
              </a:cxn>
              <a:cxn ang="T25">
                <a:pos x="0" y="T8"/>
              </a:cxn>
              <a:cxn ang="T26">
                <a:pos x="0" y="T9"/>
              </a:cxn>
              <a:cxn ang="T27">
                <a:pos x="0" y="T10"/>
              </a:cxn>
              <a:cxn ang="T28">
                <a:pos x="0" y="T11"/>
              </a:cxn>
              <a:cxn ang="T29">
                <a:pos x="0" y="T12"/>
              </a:cxn>
              <a:cxn ang="T30">
                <a:pos x="0" y="T13"/>
              </a:cxn>
              <a:cxn ang="T31">
                <a:pos x="0" y="T14"/>
              </a:cxn>
              <a:cxn ang="T32">
                <a:pos x="0" y="T15"/>
              </a:cxn>
              <a:cxn ang="T33">
                <a:pos x="0" y="T16"/>
              </a:cxn>
            </a:cxnLst>
            <a:rect l="0" t="T34" r="0" b="T35"/>
            <a:pathLst>
              <a:path h="1">
                <a:moveTo>
                  <a:pt x="0" y="0"/>
                </a:moveTo>
                <a:lnTo>
                  <a:pt x="0" y="1"/>
                </a:lnTo>
                <a:lnTo>
                  <a:pt x="0" y="0"/>
                </a:lnTo>
                <a:close/>
              </a:path>
            </a:pathLst>
          </a:custGeom>
          <a:solidFill>
            <a:srgbClr val="8A8A8A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2749" name="Freeform 26">
            <a:extLst>
              <a:ext uri="{FF2B5EF4-FFF2-40B4-BE49-F238E27FC236}">
                <a16:creationId xmlns:a16="http://schemas.microsoft.com/office/drawing/2014/main" id="{703CF9F0-9E01-79C5-9A08-5FDFD50825B9}"/>
              </a:ext>
            </a:extLst>
          </xdr:cNvPr>
          <xdr:cNvSpPr>
            <a:spLocks/>
          </xdr:cNvSpPr>
        </xdr:nvSpPr>
        <xdr:spPr bwMode="auto">
          <a:xfrm>
            <a:off x="55" y="12"/>
            <a:ext cx="15" cy="11"/>
          </a:xfrm>
          <a:custGeom>
            <a:avLst/>
            <a:gdLst>
              <a:gd name="T0" fmla="*/ 0 w 319"/>
              <a:gd name="T1" fmla="*/ 0 h 215"/>
              <a:gd name="T2" fmla="*/ 0 w 319"/>
              <a:gd name="T3" fmla="*/ 0 h 215"/>
              <a:gd name="T4" fmla="*/ 0 w 319"/>
              <a:gd name="T5" fmla="*/ 0 h 215"/>
              <a:gd name="T6" fmla="*/ 0 w 319"/>
              <a:gd name="T7" fmla="*/ 0 h 215"/>
              <a:gd name="T8" fmla="*/ 0 w 319"/>
              <a:gd name="T9" fmla="*/ 0 h 215"/>
              <a:gd name="T10" fmla="*/ 0 w 319"/>
              <a:gd name="T11" fmla="*/ 0 h 215"/>
              <a:gd name="T12" fmla="*/ 0 w 319"/>
              <a:gd name="T13" fmla="*/ 0 h 215"/>
              <a:gd name="T14" fmla="*/ 0 w 319"/>
              <a:gd name="T15" fmla="*/ 0 h 215"/>
              <a:gd name="T16" fmla="*/ 0 w 319"/>
              <a:gd name="T17" fmla="*/ 0 h 215"/>
              <a:gd name="T18" fmla="*/ 0 w 319"/>
              <a:gd name="T19" fmla="*/ 0 h 215"/>
              <a:gd name="T20" fmla="*/ 0 w 319"/>
              <a:gd name="T21" fmla="*/ 0 h 215"/>
              <a:gd name="T22" fmla="*/ 0 w 319"/>
              <a:gd name="T23" fmla="*/ 0 h 215"/>
              <a:gd name="T24" fmla="*/ 0 w 319"/>
              <a:gd name="T25" fmla="*/ 0 h 215"/>
              <a:gd name="T26" fmla="*/ 0 w 319"/>
              <a:gd name="T27" fmla="*/ 0 h 215"/>
              <a:gd name="T28" fmla="*/ 0 w 319"/>
              <a:gd name="T29" fmla="*/ 0 h 215"/>
              <a:gd name="T30" fmla="*/ 0 w 319"/>
              <a:gd name="T31" fmla="*/ 0 h 215"/>
              <a:gd name="T32" fmla="*/ 0 w 319"/>
              <a:gd name="T33" fmla="*/ 0 h 215"/>
              <a:gd name="T34" fmla="*/ 0 w 319"/>
              <a:gd name="T35" fmla="*/ 0 h 215"/>
              <a:gd name="T36" fmla="*/ 0 w 319"/>
              <a:gd name="T37" fmla="*/ 0 h 215"/>
              <a:gd name="T38" fmla="*/ 0 w 319"/>
              <a:gd name="T39" fmla="*/ 0 h 215"/>
              <a:gd name="T40" fmla="*/ 0 w 319"/>
              <a:gd name="T41" fmla="*/ 0 h 215"/>
              <a:gd name="T42" fmla="*/ 0 w 319"/>
              <a:gd name="T43" fmla="*/ 0 h 215"/>
              <a:gd name="T44" fmla="*/ 0 w 319"/>
              <a:gd name="T45" fmla="*/ 0 h 215"/>
              <a:gd name="T46" fmla="*/ 0 w 319"/>
              <a:gd name="T47" fmla="*/ 0 h 215"/>
              <a:gd name="T48" fmla="*/ 0 w 319"/>
              <a:gd name="T49" fmla="*/ 0 h 215"/>
              <a:gd name="T50" fmla="*/ 0 w 319"/>
              <a:gd name="T51" fmla="*/ 0 h 215"/>
              <a:gd name="T52" fmla="*/ 0 w 319"/>
              <a:gd name="T53" fmla="*/ 0 h 215"/>
              <a:gd name="T54" fmla="*/ 0 w 319"/>
              <a:gd name="T55" fmla="*/ 0 h 215"/>
              <a:gd name="T56" fmla="*/ 0 w 319"/>
              <a:gd name="T57" fmla="*/ 0 h 215"/>
              <a:gd name="T58" fmla="*/ 0 w 319"/>
              <a:gd name="T59" fmla="*/ 0 h 215"/>
              <a:gd name="T60" fmla="*/ 0 w 319"/>
              <a:gd name="T61" fmla="*/ 0 h 215"/>
              <a:gd name="T62" fmla="*/ 0 w 319"/>
              <a:gd name="T63" fmla="*/ 0 h 215"/>
              <a:gd name="T64" fmla="*/ 0 w 319"/>
              <a:gd name="T65" fmla="*/ 0 h 215"/>
              <a:gd name="T66" fmla="*/ 0 w 319"/>
              <a:gd name="T67" fmla="*/ 0 h 215"/>
              <a:gd name="T68" fmla="*/ 0 w 319"/>
              <a:gd name="T69" fmla="*/ 0 h 215"/>
              <a:gd name="T70" fmla="*/ 0 w 319"/>
              <a:gd name="T71" fmla="*/ 0 h 215"/>
              <a:gd name="T72" fmla="*/ 0 w 319"/>
              <a:gd name="T73" fmla="*/ 0 h 215"/>
              <a:gd name="T74" fmla="*/ 0 w 319"/>
              <a:gd name="T75" fmla="*/ 0 h 215"/>
              <a:gd name="T76" fmla="*/ 0 w 319"/>
              <a:gd name="T77" fmla="*/ 0 h 215"/>
              <a:gd name="T78" fmla="*/ 0 w 319"/>
              <a:gd name="T79" fmla="*/ 0 h 215"/>
              <a:gd name="T80" fmla="*/ 0 w 319"/>
              <a:gd name="T81" fmla="*/ 0 h 215"/>
              <a:gd name="T82" fmla="*/ 0 w 319"/>
              <a:gd name="T83" fmla="*/ 0 h 215"/>
              <a:gd name="T84" fmla="*/ 0 w 319"/>
              <a:gd name="T85" fmla="*/ 0 h 215"/>
              <a:gd name="T86" fmla="*/ 0 w 319"/>
              <a:gd name="T87" fmla="*/ 0 h 215"/>
              <a:gd name="T88" fmla="*/ 0 w 319"/>
              <a:gd name="T89" fmla="*/ 0 h 215"/>
              <a:gd name="T90" fmla="*/ 0 w 319"/>
              <a:gd name="T91" fmla="*/ 0 h 215"/>
              <a:gd name="T92" fmla="*/ 0 w 319"/>
              <a:gd name="T93" fmla="*/ 0 h 215"/>
              <a:gd name="T94" fmla="*/ 0 w 319"/>
              <a:gd name="T95" fmla="*/ 0 h 215"/>
              <a:gd name="T96" fmla="*/ 0 w 319"/>
              <a:gd name="T97" fmla="*/ 0 h 215"/>
              <a:gd name="T98" fmla="*/ 0 w 319"/>
              <a:gd name="T99" fmla="*/ 0 h 215"/>
              <a:gd name="T100" fmla="*/ 0 w 319"/>
              <a:gd name="T101" fmla="*/ 0 h 215"/>
              <a:gd name="T102" fmla="*/ 0 w 319"/>
              <a:gd name="T103" fmla="*/ 0 h 215"/>
              <a:gd name="T104" fmla="*/ 0 w 319"/>
              <a:gd name="T105" fmla="*/ 0 h 215"/>
              <a:gd name="T106" fmla="*/ 0 w 319"/>
              <a:gd name="T107" fmla="*/ 0 h 215"/>
              <a:gd name="T108" fmla="*/ 0 w 319"/>
              <a:gd name="T109" fmla="*/ 0 h 215"/>
              <a:gd name="T110" fmla="*/ 0 w 319"/>
              <a:gd name="T111" fmla="*/ 0 h 215"/>
              <a:gd name="T112" fmla="*/ 0 w 319"/>
              <a:gd name="T113" fmla="*/ 0 h 215"/>
              <a:gd name="T114" fmla="*/ 0 w 319"/>
              <a:gd name="T115" fmla="*/ 0 h 215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60000 65536"/>
              <a:gd name="T166" fmla="*/ 0 60000 65536"/>
              <a:gd name="T167" fmla="*/ 0 60000 65536"/>
              <a:gd name="T168" fmla="*/ 0 60000 65536"/>
              <a:gd name="T169" fmla="*/ 0 60000 65536"/>
              <a:gd name="T170" fmla="*/ 0 60000 65536"/>
              <a:gd name="T171" fmla="*/ 0 60000 65536"/>
              <a:gd name="T172" fmla="*/ 0 60000 65536"/>
              <a:gd name="T173" fmla="*/ 0 60000 65536"/>
              <a:gd name="T174" fmla="*/ 0 w 319"/>
              <a:gd name="T175" fmla="*/ 0 h 215"/>
              <a:gd name="T176" fmla="*/ 319 w 319"/>
              <a:gd name="T177" fmla="*/ 215 h 215"/>
            </a:gdLst>
            <a:ahLst/>
            <a:cxnLst>
              <a:cxn ang="T116">
                <a:pos x="T0" y="T1"/>
              </a:cxn>
              <a:cxn ang="T117">
                <a:pos x="T2" y="T3"/>
              </a:cxn>
              <a:cxn ang="T118">
                <a:pos x="T4" y="T5"/>
              </a:cxn>
              <a:cxn ang="T119">
                <a:pos x="T6" y="T7"/>
              </a:cxn>
              <a:cxn ang="T120">
                <a:pos x="T8" y="T9"/>
              </a:cxn>
              <a:cxn ang="T121">
                <a:pos x="T10" y="T11"/>
              </a:cxn>
              <a:cxn ang="T122">
                <a:pos x="T12" y="T13"/>
              </a:cxn>
              <a:cxn ang="T123">
                <a:pos x="T14" y="T15"/>
              </a:cxn>
              <a:cxn ang="T124">
                <a:pos x="T16" y="T17"/>
              </a:cxn>
              <a:cxn ang="T125">
                <a:pos x="T18" y="T19"/>
              </a:cxn>
              <a:cxn ang="T126">
                <a:pos x="T20" y="T21"/>
              </a:cxn>
              <a:cxn ang="T127">
                <a:pos x="T22" y="T23"/>
              </a:cxn>
              <a:cxn ang="T128">
                <a:pos x="T24" y="T25"/>
              </a:cxn>
              <a:cxn ang="T129">
                <a:pos x="T26" y="T27"/>
              </a:cxn>
              <a:cxn ang="T130">
                <a:pos x="T28" y="T29"/>
              </a:cxn>
              <a:cxn ang="T131">
                <a:pos x="T30" y="T31"/>
              </a:cxn>
              <a:cxn ang="T132">
                <a:pos x="T32" y="T33"/>
              </a:cxn>
              <a:cxn ang="T133">
                <a:pos x="T34" y="T35"/>
              </a:cxn>
              <a:cxn ang="T134">
                <a:pos x="T36" y="T37"/>
              </a:cxn>
              <a:cxn ang="T135">
                <a:pos x="T38" y="T39"/>
              </a:cxn>
              <a:cxn ang="T136">
                <a:pos x="T40" y="T41"/>
              </a:cxn>
              <a:cxn ang="T137">
                <a:pos x="T42" y="T43"/>
              </a:cxn>
              <a:cxn ang="T138">
                <a:pos x="T44" y="T45"/>
              </a:cxn>
              <a:cxn ang="T139">
                <a:pos x="T46" y="T47"/>
              </a:cxn>
              <a:cxn ang="T140">
                <a:pos x="T48" y="T49"/>
              </a:cxn>
              <a:cxn ang="T141">
                <a:pos x="T50" y="T51"/>
              </a:cxn>
              <a:cxn ang="T142">
                <a:pos x="T52" y="T53"/>
              </a:cxn>
              <a:cxn ang="T143">
                <a:pos x="T54" y="T55"/>
              </a:cxn>
              <a:cxn ang="T144">
                <a:pos x="T56" y="T57"/>
              </a:cxn>
              <a:cxn ang="T145">
                <a:pos x="T58" y="T59"/>
              </a:cxn>
              <a:cxn ang="T146">
                <a:pos x="T60" y="T61"/>
              </a:cxn>
              <a:cxn ang="T147">
                <a:pos x="T62" y="T63"/>
              </a:cxn>
              <a:cxn ang="T148">
                <a:pos x="T64" y="T65"/>
              </a:cxn>
              <a:cxn ang="T149">
                <a:pos x="T66" y="T67"/>
              </a:cxn>
              <a:cxn ang="T150">
                <a:pos x="T68" y="T69"/>
              </a:cxn>
              <a:cxn ang="T151">
                <a:pos x="T70" y="T71"/>
              </a:cxn>
              <a:cxn ang="T152">
                <a:pos x="T72" y="T73"/>
              </a:cxn>
              <a:cxn ang="T153">
                <a:pos x="T74" y="T75"/>
              </a:cxn>
              <a:cxn ang="T154">
                <a:pos x="T76" y="T77"/>
              </a:cxn>
              <a:cxn ang="T155">
                <a:pos x="T78" y="T79"/>
              </a:cxn>
              <a:cxn ang="T156">
                <a:pos x="T80" y="T81"/>
              </a:cxn>
              <a:cxn ang="T157">
                <a:pos x="T82" y="T83"/>
              </a:cxn>
              <a:cxn ang="T158">
                <a:pos x="T84" y="T85"/>
              </a:cxn>
              <a:cxn ang="T159">
                <a:pos x="T86" y="T87"/>
              </a:cxn>
              <a:cxn ang="T160">
                <a:pos x="T88" y="T89"/>
              </a:cxn>
              <a:cxn ang="T161">
                <a:pos x="T90" y="T91"/>
              </a:cxn>
              <a:cxn ang="T162">
                <a:pos x="T92" y="T93"/>
              </a:cxn>
              <a:cxn ang="T163">
                <a:pos x="T94" y="T95"/>
              </a:cxn>
              <a:cxn ang="T164">
                <a:pos x="T96" y="T97"/>
              </a:cxn>
              <a:cxn ang="T165">
                <a:pos x="T98" y="T99"/>
              </a:cxn>
              <a:cxn ang="T166">
                <a:pos x="T100" y="T101"/>
              </a:cxn>
              <a:cxn ang="T167">
                <a:pos x="T102" y="T103"/>
              </a:cxn>
              <a:cxn ang="T168">
                <a:pos x="T104" y="T105"/>
              </a:cxn>
              <a:cxn ang="T169">
                <a:pos x="T106" y="T107"/>
              </a:cxn>
              <a:cxn ang="T170">
                <a:pos x="T108" y="T109"/>
              </a:cxn>
              <a:cxn ang="T171">
                <a:pos x="T110" y="T111"/>
              </a:cxn>
              <a:cxn ang="T172">
                <a:pos x="T112" y="T113"/>
              </a:cxn>
              <a:cxn ang="T173">
                <a:pos x="T114" y="T115"/>
              </a:cxn>
            </a:cxnLst>
            <a:rect l="T174" t="T175" r="T176" b="T177"/>
            <a:pathLst>
              <a:path w="319" h="215">
                <a:moveTo>
                  <a:pt x="5" y="215"/>
                </a:moveTo>
                <a:lnTo>
                  <a:pt x="18" y="211"/>
                </a:lnTo>
                <a:lnTo>
                  <a:pt x="31" y="209"/>
                </a:lnTo>
                <a:lnTo>
                  <a:pt x="45" y="207"/>
                </a:lnTo>
                <a:lnTo>
                  <a:pt x="58" y="204"/>
                </a:lnTo>
                <a:lnTo>
                  <a:pt x="73" y="201"/>
                </a:lnTo>
                <a:lnTo>
                  <a:pt x="85" y="196"/>
                </a:lnTo>
                <a:lnTo>
                  <a:pt x="91" y="193"/>
                </a:lnTo>
                <a:lnTo>
                  <a:pt x="96" y="188"/>
                </a:lnTo>
                <a:lnTo>
                  <a:pt x="101" y="183"/>
                </a:lnTo>
                <a:lnTo>
                  <a:pt x="106" y="178"/>
                </a:lnTo>
                <a:lnTo>
                  <a:pt x="108" y="175"/>
                </a:lnTo>
                <a:lnTo>
                  <a:pt x="111" y="172"/>
                </a:lnTo>
                <a:lnTo>
                  <a:pt x="113" y="169"/>
                </a:lnTo>
                <a:lnTo>
                  <a:pt x="116" y="167"/>
                </a:lnTo>
                <a:lnTo>
                  <a:pt x="119" y="164"/>
                </a:lnTo>
                <a:lnTo>
                  <a:pt x="121" y="162"/>
                </a:lnTo>
                <a:lnTo>
                  <a:pt x="123" y="159"/>
                </a:lnTo>
                <a:lnTo>
                  <a:pt x="126" y="157"/>
                </a:lnTo>
                <a:lnTo>
                  <a:pt x="126" y="156"/>
                </a:lnTo>
                <a:lnTo>
                  <a:pt x="126" y="155"/>
                </a:lnTo>
                <a:lnTo>
                  <a:pt x="126" y="154"/>
                </a:lnTo>
                <a:lnTo>
                  <a:pt x="126" y="153"/>
                </a:lnTo>
                <a:lnTo>
                  <a:pt x="135" y="142"/>
                </a:lnTo>
                <a:lnTo>
                  <a:pt x="145" y="132"/>
                </a:lnTo>
                <a:lnTo>
                  <a:pt x="154" y="121"/>
                </a:lnTo>
                <a:lnTo>
                  <a:pt x="164" y="109"/>
                </a:lnTo>
                <a:lnTo>
                  <a:pt x="174" y="99"/>
                </a:lnTo>
                <a:lnTo>
                  <a:pt x="185" y="88"/>
                </a:lnTo>
                <a:lnTo>
                  <a:pt x="197" y="80"/>
                </a:lnTo>
                <a:lnTo>
                  <a:pt x="210" y="72"/>
                </a:lnTo>
                <a:lnTo>
                  <a:pt x="213" y="72"/>
                </a:lnTo>
                <a:lnTo>
                  <a:pt x="215" y="71"/>
                </a:lnTo>
                <a:lnTo>
                  <a:pt x="217" y="71"/>
                </a:lnTo>
                <a:lnTo>
                  <a:pt x="219" y="71"/>
                </a:lnTo>
                <a:lnTo>
                  <a:pt x="221" y="71"/>
                </a:lnTo>
                <a:lnTo>
                  <a:pt x="223" y="71"/>
                </a:lnTo>
                <a:lnTo>
                  <a:pt x="225" y="71"/>
                </a:lnTo>
                <a:lnTo>
                  <a:pt x="228" y="70"/>
                </a:lnTo>
                <a:lnTo>
                  <a:pt x="228" y="71"/>
                </a:lnTo>
                <a:lnTo>
                  <a:pt x="229" y="71"/>
                </a:lnTo>
                <a:lnTo>
                  <a:pt x="230" y="71"/>
                </a:lnTo>
                <a:lnTo>
                  <a:pt x="231" y="72"/>
                </a:lnTo>
                <a:lnTo>
                  <a:pt x="232" y="72"/>
                </a:lnTo>
                <a:lnTo>
                  <a:pt x="233" y="73"/>
                </a:lnTo>
                <a:lnTo>
                  <a:pt x="234" y="75"/>
                </a:lnTo>
                <a:lnTo>
                  <a:pt x="235" y="75"/>
                </a:lnTo>
                <a:lnTo>
                  <a:pt x="235" y="76"/>
                </a:lnTo>
                <a:lnTo>
                  <a:pt x="236" y="76"/>
                </a:lnTo>
                <a:lnTo>
                  <a:pt x="236" y="77"/>
                </a:lnTo>
                <a:lnTo>
                  <a:pt x="237" y="78"/>
                </a:lnTo>
                <a:lnTo>
                  <a:pt x="237" y="79"/>
                </a:lnTo>
                <a:lnTo>
                  <a:pt x="237" y="80"/>
                </a:lnTo>
                <a:lnTo>
                  <a:pt x="237" y="81"/>
                </a:lnTo>
                <a:lnTo>
                  <a:pt x="235" y="112"/>
                </a:lnTo>
                <a:lnTo>
                  <a:pt x="243" y="114"/>
                </a:lnTo>
                <a:lnTo>
                  <a:pt x="243" y="115"/>
                </a:lnTo>
                <a:lnTo>
                  <a:pt x="244" y="116"/>
                </a:lnTo>
                <a:lnTo>
                  <a:pt x="244" y="117"/>
                </a:lnTo>
                <a:lnTo>
                  <a:pt x="244" y="118"/>
                </a:lnTo>
                <a:lnTo>
                  <a:pt x="244" y="119"/>
                </a:lnTo>
                <a:lnTo>
                  <a:pt x="245" y="119"/>
                </a:lnTo>
                <a:lnTo>
                  <a:pt x="244" y="121"/>
                </a:lnTo>
                <a:lnTo>
                  <a:pt x="244" y="122"/>
                </a:lnTo>
                <a:lnTo>
                  <a:pt x="244" y="123"/>
                </a:lnTo>
                <a:lnTo>
                  <a:pt x="244" y="124"/>
                </a:lnTo>
                <a:lnTo>
                  <a:pt x="243" y="125"/>
                </a:lnTo>
                <a:lnTo>
                  <a:pt x="244" y="126"/>
                </a:lnTo>
                <a:lnTo>
                  <a:pt x="244" y="127"/>
                </a:lnTo>
                <a:lnTo>
                  <a:pt x="245" y="128"/>
                </a:lnTo>
                <a:lnTo>
                  <a:pt x="246" y="128"/>
                </a:lnTo>
                <a:lnTo>
                  <a:pt x="247" y="128"/>
                </a:lnTo>
                <a:lnTo>
                  <a:pt x="248" y="128"/>
                </a:lnTo>
                <a:lnTo>
                  <a:pt x="249" y="128"/>
                </a:lnTo>
                <a:lnTo>
                  <a:pt x="250" y="127"/>
                </a:lnTo>
                <a:lnTo>
                  <a:pt x="251" y="127"/>
                </a:lnTo>
                <a:lnTo>
                  <a:pt x="252" y="127"/>
                </a:lnTo>
                <a:lnTo>
                  <a:pt x="253" y="126"/>
                </a:lnTo>
                <a:lnTo>
                  <a:pt x="255" y="125"/>
                </a:lnTo>
                <a:lnTo>
                  <a:pt x="257" y="125"/>
                </a:lnTo>
                <a:lnTo>
                  <a:pt x="259" y="126"/>
                </a:lnTo>
                <a:lnTo>
                  <a:pt x="261" y="126"/>
                </a:lnTo>
                <a:lnTo>
                  <a:pt x="263" y="127"/>
                </a:lnTo>
                <a:lnTo>
                  <a:pt x="265" y="127"/>
                </a:lnTo>
                <a:lnTo>
                  <a:pt x="267" y="128"/>
                </a:lnTo>
                <a:lnTo>
                  <a:pt x="275" y="124"/>
                </a:lnTo>
                <a:lnTo>
                  <a:pt x="282" y="121"/>
                </a:lnTo>
                <a:lnTo>
                  <a:pt x="290" y="116"/>
                </a:lnTo>
                <a:lnTo>
                  <a:pt x="297" y="112"/>
                </a:lnTo>
                <a:lnTo>
                  <a:pt x="303" y="107"/>
                </a:lnTo>
                <a:lnTo>
                  <a:pt x="309" y="102"/>
                </a:lnTo>
                <a:lnTo>
                  <a:pt x="314" y="95"/>
                </a:lnTo>
                <a:lnTo>
                  <a:pt x="317" y="87"/>
                </a:lnTo>
                <a:lnTo>
                  <a:pt x="319" y="79"/>
                </a:lnTo>
                <a:lnTo>
                  <a:pt x="319" y="71"/>
                </a:lnTo>
                <a:lnTo>
                  <a:pt x="319" y="64"/>
                </a:lnTo>
                <a:lnTo>
                  <a:pt x="317" y="57"/>
                </a:lnTo>
                <a:lnTo>
                  <a:pt x="315" y="49"/>
                </a:lnTo>
                <a:lnTo>
                  <a:pt x="312" y="43"/>
                </a:lnTo>
                <a:lnTo>
                  <a:pt x="310" y="36"/>
                </a:lnTo>
                <a:lnTo>
                  <a:pt x="308" y="30"/>
                </a:lnTo>
                <a:lnTo>
                  <a:pt x="304" y="19"/>
                </a:lnTo>
                <a:lnTo>
                  <a:pt x="303" y="19"/>
                </a:lnTo>
                <a:lnTo>
                  <a:pt x="302" y="18"/>
                </a:lnTo>
                <a:lnTo>
                  <a:pt x="301" y="17"/>
                </a:lnTo>
                <a:lnTo>
                  <a:pt x="300" y="17"/>
                </a:lnTo>
                <a:lnTo>
                  <a:pt x="292" y="13"/>
                </a:lnTo>
                <a:lnTo>
                  <a:pt x="284" y="9"/>
                </a:lnTo>
                <a:lnTo>
                  <a:pt x="275" y="7"/>
                </a:lnTo>
                <a:lnTo>
                  <a:pt x="265" y="3"/>
                </a:lnTo>
                <a:lnTo>
                  <a:pt x="256" y="2"/>
                </a:lnTo>
                <a:lnTo>
                  <a:pt x="247" y="1"/>
                </a:lnTo>
                <a:lnTo>
                  <a:pt x="238" y="0"/>
                </a:lnTo>
                <a:lnTo>
                  <a:pt x="229" y="0"/>
                </a:lnTo>
                <a:lnTo>
                  <a:pt x="220" y="1"/>
                </a:lnTo>
                <a:lnTo>
                  <a:pt x="211" y="2"/>
                </a:lnTo>
                <a:lnTo>
                  <a:pt x="202" y="4"/>
                </a:lnTo>
                <a:lnTo>
                  <a:pt x="193" y="7"/>
                </a:lnTo>
                <a:lnTo>
                  <a:pt x="185" y="10"/>
                </a:lnTo>
                <a:lnTo>
                  <a:pt x="176" y="14"/>
                </a:lnTo>
                <a:lnTo>
                  <a:pt x="168" y="18"/>
                </a:lnTo>
                <a:lnTo>
                  <a:pt x="160" y="22"/>
                </a:lnTo>
                <a:lnTo>
                  <a:pt x="148" y="31"/>
                </a:lnTo>
                <a:lnTo>
                  <a:pt x="136" y="40"/>
                </a:lnTo>
                <a:lnTo>
                  <a:pt x="124" y="49"/>
                </a:lnTo>
                <a:lnTo>
                  <a:pt x="113" y="60"/>
                </a:lnTo>
                <a:lnTo>
                  <a:pt x="102" y="69"/>
                </a:lnTo>
                <a:lnTo>
                  <a:pt x="91" y="81"/>
                </a:lnTo>
                <a:lnTo>
                  <a:pt x="80" y="91"/>
                </a:lnTo>
                <a:lnTo>
                  <a:pt x="68" y="102"/>
                </a:lnTo>
                <a:lnTo>
                  <a:pt x="57" y="114"/>
                </a:lnTo>
                <a:lnTo>
                  <a:pt x="47" y="126"/>
                </a:lnTo>
                <a:lnTo>
                  <a:pt x="37" y="138"/>
                </a:lnTo>
                <a:lnTo>
                  <a:pt x="29" y="151"/>
                </a:lnTo>
                <a:lnTo>
                  <a:pt x="21" y="163"/>
                </a:lnTo>
                <a:lnTo>
                  <a:pt x="14" y="176"/>
                </a:lnTo>
                <a:lnTo>
                  <a:pt x="8" y="191"/>
                </a:lnTo>
                <a:lnTo>
                  <a:pt x="2" y="205"/>
                </a:lnTo>
                <a:lnTo>
                  <a:pt x="2" y="206"/>
                </a:lnTo>
                <a:lnTo>
                  <a:pt x="1" y="207"/>
                </a:lnTo>
                <a:lnTo>
                  <a:pt x="1" y="208"/>
                </a:lnTo>
                <a:lnTo>
                  <a:pt x="1" y="209"/>
                </a:lnTo>
                <a:lnTo>
                  <a:pt x="1" y="210"/>
                </a:lnTo>
                <a:lnTo>
                  <a:pt x="0" y="211"/>
                </a:lnTo>
                <a:lnTo>
                  <a:pt x="0" y="213"/>
                </a:lnTo>
                <a:lnTo>
                  <a:pt x="0" y="214"/>
                </a:lnTo>
                <a:lnTo>
                  <a:pt x="0" y="215"/>
                </a:lnTo>
                <a:lnTo>
                  <a:pt x="1" y="215"/>
                </a:lnTo>
                <a:lnTo>
                  <a:pt x="2" y="215"/>
                </a:lnTo>
                <a:lnTo>
                  <a:pt x="3" y="215"/>
                </a:lnTo>
                <a:lnTo>
                  <a:pt x="4" y="215"/>
                </a:lnTo>
                <a:lnTo>
                  <a:pt x="5" y="215"/>
                </a:lnTo>
                <a:close/>
              </a:path>
            </a:pathLst>
          </a:custGeom>
          <a:solidFill>
            <a:srgbClr val="8A8A8A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ylvain.alliaume@wanadoo.fr" TargetMode="External"/><Relationship Id="rId1" Type="http://schemas.openxmlformats.org/officeDocument/2006/relationships/hyperlink" Target="mailto:v.fillassiez@gmail.co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ylvain.alliaume@wanadoo.fr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sectiondetircourcellesleslens@outlook.fr" TargetMode="External"/><Relationship Id="rId13" Type="http://schemas.openxmlformats.org/officeDocument/2006/relationships/printerSettings" Target="../printerSettings/printerSettings9.bin"/><Relationship Id="rId3" Type="http://schemas.openxmlformats.org/officeDocument/2006/relationships/hyperlink" Target="mailto:monfils.jp@gmail.fr" TargetMode="External"/><Relationship Id="rId7" Type="http://schemas.openxmlformats.org/officeDocument/2006/relationships/hyperlink" Target="mailto:seurre.ufolep@gmail.com" TargetMode="External"/><Relationship Id="rId12" Type="http://schemas.openxmlformats.org/officeDocument/2006/relationships/hyperlink" Target="mailto:lestireursdeletoile@gmail.com" TargetMode="External"/><Relationship Id="rId2" Type="http://schemas.openxmlformats.org/officeDocument/2006/relationships/hyperlink" Target="mailto:coco.guy.huon@gmail.com" TargetMode="External"/><Relationship Id="rId1" Type="http://schemas.openxmlformats.org/officeDocument/2006/relationships/hyperlink" Target="mailto:claude.dombry@wanadoo.fr" TargetMode="External"/><Relationship Id="rId6" Type="http://schemas.openxmlformats.org/officeDocument/2006/relationships/hyperlink" Target="mailto:davesne.emilie@wanadoo.fr" TargetMode="External"/><Relationship Id="rId11" Type="http://schemas.openxmlformats.org/officeDocument/2006/relationships/hyperlink" Target="mailto:elodie.perri@neuf.fr" TargetMode="External"/><Relationship Id="rId5" Type="http://schemas.openxmlformats.org/officeDocument/2006/relationships/hyperlink" Target="mailto:mhprault@wanadoo.fr" TargetMode="External"/><Relationship Id="rId10" Type="http://schemas.openxmlformats.org/officeDocument/2006/relationships/hyperlink" Target="mailto:lefevrefrederic3948@neuf.fr" TargetMode="External"/><Relationship Id="rId4" Type="http://schemas.openxmlformats.org/officeDocument/2006/relationships/hyperlink" Target="mailto:jpebilly@orange.fr" TargetMode="External"/><Relationship Id="rId9" Type="http://schemas.openxmlformats.org/officeDocument/2006/relationships/hyperlink" Target="mailto:calais.tir.sportif@orange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9DE7B-C025-41EF-85EC-F07110003459}">
  <sheetPr codeName="Feuil1">
    <tabColor rgb="FFFFFF00"/>
  </sheetPr>
  <dimension ref="A1:C38"/>
  <sheetViews>
    <sheetView workbookViewId="0">
      <selection activeCell="E37" sqref="E37"/>
    </sheetView>
  </sheetViews>
  <sheetFormatPr baseColWidth="10" defaultColWidth="10" defaultRowHeight="12.75" x14ac:dyDescent="0.2"/>
  <cols>
    <col min="1" max="1" width="10" style="1" customWidth="1"/>
    <col min="2" max="2" width="18.42578125" style="1" customWidth="1"/>
    <col min="3" max="3" width="77.140625" style="1" customWidth="1"/>
    <col min="4" max="16384" width="10" style="1"/>
  </cols>
  <sheetData>
    <row r="1" spans="1:3" s="4" customFormat="1" ht="15" x14ac:dyDescent="0.2">
      <c r="A1" s="7"/>
    </row>
    <row r="2" spans="1:3" s="4" customFormat="1" ht="9" customHeight="1" x14ac:dyDescent="0.2">
      <c r="A2" s="7"/>
    </row>
    <row r="3" spans="1:3" s="4" customFormat="1" ht="15" x14ac:dyDescent="0.2">
      <c r="B3" s="8" t="s">
        <v>260</v>
      </c>
    </row>
    <row r="4" spans="1:3" s="4" customFormat="1" ht="9" customHeight="1" x14ac:dyDescent="0.2">
      <c r="B4" s="9"/>
    </row>
    <row r="5" spans="1:3" s="4" customFormat="1" ht="9" customHeight="1" x14ac:dyDescent="0.2">
      <c r="A5" s="7"/>
    </row>
    <row r="6" spans="1:3" ht="20.25" x14ac:dyDescent="0.3">
      <c r="A6" s="10" t="s">
        <v>261</v>
      </c>
    </row>
    <row r="7" spans="1:3" ht="9" customHeight="1" x14ac:dyDescent="0.3">
      <c r="A7" s="10"/>
    </row>
    <row r="8" spans="1:3" s="2" customFormat="1" ht="18" x14ac:dyDescent="0.25">
      <c r="B8" s="11"/>
      <c r="C8" s="11"/>
    </row>
    <row r="9" spans="1:3" s="2" customFormat="1" ht="18" x14ac:dyDescent="0.25">
      <c r="A9" s="68" t="s">
        <v>262</v>
      </c>
      <c r="B9" s="3"/>
      <c r="C9" s="3"/>
    </row>
    <row r="10" spans="1:3" ht="15" x14ac:dyDescent="0.2">
      <c r="A10" s="3" t="s">
        <v>263</v>
      </c>
      <c r="B10" s="3" t="s">
        <v>1</v>
      </c>
      <c r="C10" s="3" t="s">
        <v>264</v>
      </c>
    </row>
    <row r="11" spans="1:3" s="2" customFormat="1" ht="18" x14ac:dyDescent="0.25">
      <c r="A11" s="3"/>
      <c r="B11" s="11"/>
      <c r="C11" s="11" t="s">
        <v>265</v>
      </c>
    </row>
    <row r="12" spans="1:3" s="2" customFormat="1" ht="9" customHeight="1" x14ac:dyDescent="0.25">
      <c r="A12" s="3"/>
      <c r="B12" s="3"/>
      <c r="C12" s="3"/>
    </row>
    <row r="13" spans="1:3" s="2" customFormat="1" ht="18" x14ac:dyDescent="0.25">
      <c r="A13" s="3" t="s">
        <v>263</v>
      </c>
      <c r="B13" s="11" t="s">
        <v>266</v>
      </c>
      <c r="C13" s="11" t="s">
        <v>267</v>
      </c>
    </row>
    <row r="14" spans="1:3" s="2" customFormat="1" ht="9" customHeight="1" x14ac:dyDescent="0.25">
      <c r="A14" s="3"/>
      <c r="B14" s="3"/>
      <c r="C14" s="3"/>
    </row>
    <row r="15" spans="1:3" s="2" customFormat="1" ht="18" x14ac:dyDescent="0.25">
      <c r="A15" s="3" t="s">
        <v>268</v>
      </c>
      <c r="B15" s="11"/>
      <c r="C15" s="11"/>
    </row>
    <row r="16" spans="1:3" s="2" customFormat="1" ht="9" customHeight="1" x14ac:dyDescent="0.25">
      <c r="A16" s="3"/>
      <c r="B16" s="3"/>
      <c r="C16" s="3"/>
    </row>
    <row r="17" spans="1:3" s="2" customFormat="1" ht="18" x14ac:dyDescent="0.25">
      <c r="A17" s="3" t="s">
        <v>269</v>
      </c>
      <c r="B17" s="11" t="s">
        <v>270</v>
      </c>
      <c r="C17" s="11" t="s">
        <v>271</v>
      </c>
    </row>
    <row r="18" spans="1:3" s="2" customFormat="1" ht="18" x14ac:dyDescent="0.25">
      <c r="A18" s="3"/>
      <c r="B18" s="3"/>
      <c r="C18" s="11"/>
    </row>
    <row r="19" spans="1:3" s="2" customFormat="1" ht="18" x14ac:dyDescent="0.25">
      <c r="A19" s="3" t="s">
        <v>269</v>
      </c>
      <c r="B19" s="3" t="s">
        <v>10</v>
      </c>
      <c r="C19" s="3" t="s">
        <v>272</v>
      </c>
    </row>
    <row r="20" spans="1:3" s="2" customFormat="1" ht="9" customHeight="1" x14ac:dyDescent="0.25">
      <c r="A20" s="3"/>
      <c r="B20" s="3"/>
      <c r="C20" s="3"/>
    </row>
    <row r="21" spans="1:3" s="2" customFormat="1" ht="19.5" customHeight="1" x14ac:dyDescent="0.25">
      <c r="A21" s="3" t="s">
        <v>269</v>
      </c>
      <c r="B21" s="11" t="s">
        <v>273</v>
      </c>
      <c r="C21" s="11" t="s">
        <v>274</v>
      </c>
    </row>
    <row r="22" spans="1:3" s="2" customFormat="1" ht="14.25" customHeight="1" x14ac:dyDescent="0.25">
      <c r="A22" s="3"/>
      <c r="B22" s="3"/>
      <c r="C22" s="3" t="s">
        <v>275</v>
      </c>
    </row>
    <row r="23" spans="1:3" ht="15.75" x14ac:dyDescent="0.25">
      <c r="A23" s="3"/>
      <c r="B23" s="11"/>
      <c r="C23" s="11" t="s">
        <v>276</v>
      </c>
    </row>
    <row r="24" spans="1:3" ht="9" customHeight="1" x14ac:dyDescent="0.2">
      <c r="A24" s="3"/>
      <c r="B24" s="3"/>
      <c r="C24" s="3"/>
    </row>
    <row r="25" spans="1:3" ht="15" x14ac:dyDescent="0.2">
      <c r="A25" s="3" t="s">
        <v>269</v>
      </c>
      <c r="B25" s="3" t="s">
        <v>277</v>
      </c>
      <c r="C25" s="3" t="s">
        <v>278</v>
      </c>
    </row>
    <row r="26" spans="1:3" ht="9" customHeight="1" x14ac:dyDescent="0.2">
      <c r="A26" s="3"/>
      <c r="B26" s="3"/>
      <c r="C26" s="3"/>
    </row>
    <row r="27" spans="1:3" ht="15.75" x14ac:dyDescent="0.25">
      <c r="A27" s="3"/>
      <c r="B27" s="12" t="s">
        <v>279</v>
      </c>
      <c r="C27" s="13" t="s">
        <v>1118</v>
      </c>
    </row>
    <row r="28" spans="1:3" ht="15" x14ac:dyDescent="0.2">
      <c r="A28" s="3"/>
      <c r="B28" s="14"/>
      <c r="C28" s="13"/>
    </row>
    <row r="29" spans="1:3" ht="15.75" x14ac:dyDescent="0.25">
      <c r="A29" s="3"/>
      <c r="B29" s="14"/>
      <c r="C29" s="15" t="s">
        <v>1119</v>
      </c>
    </row>
    <row r="30" spans="1:3" ht="15.75" x14ac:dyDescent="0.25">
      <c r="A30" s="3"/>
      <c r="B30" s="14"/>
      <c r="C30" s="15"/>
    </row>
    <row r="32" spans="1:3" ht="15" x14ac:dyDescent="0.25">
      <c r="B32" s="1" t="s">
        <v>280</v>
      </c>
      <c r="C32" s="16" t="s">
        <v>281</v>
      </c>
    </row>
    <row r="33" spans="2:3" x14ac:dyDescent="0.2">
      <c r="C33" s="17" t="s">
        <v>282</v>
      </c>
    </row>
    <row r="34" spans="2:3" x14ac:dyDescent="0.2">
      <c r="C34" s="17"/>
    </row>
    <row r="35" spans="2:3" ht="15" x14ac:dyDescent="0.25">
      <c r="B35" s="1" t="s">
        <v>283</v>
      </c>
      <c r="C35" s="16" t="s">
        <v>284</v>
      </c>
    </row>
    <row r="36" spans="2:3" ht="15" x14ac:dyDescent="0.25">
      <c r="B36" s="1" t="s">
        <v>155</v>
      </c>
      <c r="C36" s="16" t="s">
        <v>987</v>
      </c>
    </row>
    <row r="37" spans="2:3" ht="15" x14ac:dyDescent="0.25">
      <c r="B37" s="1" t="s">
        <v>156</v>
      </c>
      <c r="C37" s="16" t="s">
        <v>1090</v>
      </c>
    </row>
    <row r="38" spans="2:3" ht="15" x14ac:dyDescent="0.25">
      <c r="B38" s="1" t="s">
        <v>157</v>
      </c>
      <c r="C38" s="16" t="s">
        <v>618</v>
      </c>
    </row>
  </sheetData>
  <sheetProtection password="C898" sheet="1"/>
  <phoneticPr fontId="10" type="noConversion"/>
  <hyperlinks>
    <hyperlink ref="C36" r:id="rId1" xr:uid="{F4BB4C97-0F48-4DCD-97F0-B4371C4C664C}"/>
    <hyperlink ref="C35" r:id="rId2" xr:uid="{2DC0FF79-F36C-41F4-820E-E60B834A53BF}"/>
  </hyperlinks>
  <pageMargins left="0.7" right="0.7" top="0.75" bottom="0.75" header="0.3" footer="0.3"/>
  <pageSetup paperSize="9" orientation="portrait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32EF2-968B-4389-89BC-193493D6447C}">
  <sheetPr codeName="Feuil12"/>
  <dimension ref="A1:K325"/>
  <sheetViews>
    <sheetView topLeftCell="J1" workbookViewId="0">
      <selection activeCell="B252" sqref="B252"/>
    </sheetView>
  </sheetViews>
  <sheetFormatPr baseColWidth="10" defaultColWidth="11.42578125" defaultRowHeight="15" outlineLevelCol="1" x14ac:dyDescent="0.25"/>
  <cols>
    <col min="1" max="1" width="5.7109375" style="112" hidden="1" customWidth="1" outlineLevel="1"/>
    <col min="2" max="2" width="24.7109375" style="112" hidden="1" customWidth="1" outlineLevel="1"/>
    <col min="3" max="3" width="12" style="112" hidden="1" customWidth="1" outlineLevel="1"/>
    <col min="4" max="4" width="13" style="112" hidden="1" customWidth="1" outlineLevel="1"/>
    <col min="5" max="5" width="20.85546875" style="112" hidden="1" customWidth="1" outlineLevel="1"/>
    <col min="6" max="6" width="22.5703125" style="112" hidden="1" customWidth="1" outlineLevel="1"/>
    <col min="7" max="7" width="9" style="112" hidden="1" customWidth="1" outlineLevel="1"/>
    <col min="8" max="8" width="24.85546875" style="112" hidden="1" customWidth="1" outlineLevel="1"/>
    <col min="9" max="9" width="22.42578125" style="112" hidden="1" customWidth="1" outlineLevel="1"/>
    <col min="10" max="10" width="11.42578125" style="112" collapsed="1"/>
    <col min="11" max="16384" width="11.42578125" style="112"/>
  </cols>
  <sheetData>
    <row r="1" spans="1:11" x14ac:dyDescent="0.25">
      <c r="A1" s="112">
        <f>'Les qualifiés'!A7</f>
        <v>2</v>
      </c>
      <c r="B1" s="112" t="str">
        <f>'Les qualifiés'!B7</f>
        <v>Belleu</v>
      </c>
      <c r="C1" s="112" t="str">
        <f>'Les qualifiés'!D7</f>
        <v>2 div</v>
      </c>
      <c r="D1" s="112" t="str">
        <f>'Les qualifiés'!E7</f>
        <v>P25 Std</v>
      </c>
    </row>
    <row r="2" spans="1:11" ht="15.75" x14ac:dyDescent="0.25">
      <c r="A2" s="112">
        <f>'Les qualifiés'!A8</f>
        <v>8</v>
      </c>
      <c r="B2" s="112" t="str">
        <f>'Les qualifiés'!B8</f>
        <v>Charleville-Mézières</v>
      </c>
      <c r="C2" s="112" t="str">
        <f>'Les qualifiés'!D8</f>
        <v>13 - 14</v>
      </c>
      <c r="D2" s="112" t="str">
        <f>'Les qualifiés'!E8</f>
        <v>cara 10m</v>
      </c>
      <c r="H2" s="120" t="s">
        <v>1083</v>
      </c>
    </row>
    <row r="3" spans="1:11" ht="27" thickBot="1" x14ac:dyDescent="0.45">
      <c r="A3" s="112">
        <f>'Les qualifiés'!A9</f>
        <v>8</v>
      </c>
      <c r="B3" s="112" t="str">
        <f>'Les qualifiés'!B9</f>
        <v>Charleville-Mézières</v>
      </c>
      <c r="C3" s="112" t="str">
        <f>'Les qualifiés'!D9</f>
        <v>13 - 14</v>
      </c>
      <c r="D3" s="112" t="str">
        <f>'Les qualifiés'!E9</f>
        <v>cara 10m</v>
      </c>
      <c r="K3" s="113" t="s">
        <v>1073</v>
      </c>
    </row>
    <row r="4" spans="1:11" ht="15.75" thickBot="1" x14ac:dyDescent="0.3">
      <c r="A4" s="112">
        <f>'Les qualifiés'!A10</f>
        <v>8</v>
      </c>
      <c r="B4" s="112" t="str">
        <f>'Les qualifiés'!B10</f>
        <v>Charleville-Mézières</v>
      </c>
      <c r="C4" s="112" t="str">
        <f>'Les qualifiés'!D10</f>
        <v>2 div</v>
      </c>
      <c r="D4" s="112" t="str">
        <f>'Les qualifiés'!E10</f>
        <v>Cara 50m</v>
      </c>
      <c r="H4" s="114" t="str">
        <f>'Validation de participation'!C11</f>
        <v>Boutigny-Prouais</v>
      </c>
    </row>
    <row r="5" spans="1:11" x14ac:dyDescent="0.25">
      <c r="A5" s="112">
        <f>'Les qualifiés'!A11</f>
        <v>8</v>
      </c>
      <c r="B5" s="112" t="str">
        <f>'Les qualifiés'!B11</f>
        <v>Charleville-Mézières</v>
      </c>
      <c r="C5" s="112" t="str">
        <f>'Les qualifiés'!D11</f>
        <v>13 - 16</v>
      </c>
      <c r="D5" s="112" t="str">
        <f>'Les qualifiés'!E11</f>
        <v>Cara 50m</v>
      </c>
    </row>
    <row r="6" spans="1:11" x14ac:dyDescent="0.25">
      <c r="A6" s="112">
        <f>'Les qualifiés'!A12</f>
        <v>8</v>
      </c>
      <c r="B6" s="112" t="str">
        <f>'Les qualifiés'!B12</f>
        <v>Charleville-Mézières</v>
      </c>
      <c r="C6" s="112" t="str">
        <f>'Les qualifiés'!D12</f>
        <v>3 div</v>
      </c>
      <c r="D6" s="112" t="str">
        <f>'Les qualifiés'!E12</f>
        <v>P25 Std</v>
      </c>
    </row>
    <row r="7" spans="1:11" x14ac:dyDescent="0.25">
      <c r="A7" s="112">
        <f>'Les qualifiés'!A13</f>
        <v>8</v>
      </c>
      <c r="B7" s="112" t="str">
        <f>'Les qualifiés'!B13</f>
        <v>Château-Porcien</v>
      </c>
      <c r="C7" s="112" t="str">
        <f>'Les qualifiés'!D13</f>
        <v>3 div</v>
      </c>
      <c r="D7" s="112" t="str">
        <f>'Les qualifiés'!E13</f>
        <v>cara 10m</v>
      </c>
    </row>
    <row r="8" spans="1:11" x14ac:dyDescent="0.25">
      <c r="A8" s="112">
        <f>'Les qualifiés'!A14</f>
        <v>8</v>
      </c>
      <c r="B8" s="112" t="str">
        <f>'Les qualifiés'!B14</f>
        <v>Prix-lès-Mézières</v>
      </c>
      <c r="C8" s="112" t="str">
        <f>'Les qualifiés'!D14</f>
        <v>2 div</v>
      </c>
      <c r="D8" s="112" t="str">
        <f>'Les qualifiés'!E14</f>
        <v>cara 10m</v>
      </c>
    </row>
    <row r="9" spans="1:11" ht="16.5" x14ac:dyDescent="0.25">
      <c r="A9" s="112">
        <f>'Les qualifiés'!A15</f>
        <v>8</v>
      </c>
      <c r="B9" s="112" t="str">
        <f>'Les qualifiés'!B15</f>
        <v>Prix-lès-Mézières</v>
      </c>
      <c r="C9" s="112" t="str">
        <f>'Les qualifiés'!D15</f>
        <v>3 div</v>
      </c>
      <c r="D9" s="112" t="str">
        <f>'Les qualifiés'!E15</f>
        <v>Cara 50m</v>
      </c>
      <c r="H9" s="115" t="str">
        <f t="array" ref="H9">IF(ROW(1:1)&lt;=COUNTIF($B$1:$B$299,$H$4),INDEX($C$1:$C$299,SMALL(IF($B$1:$B$299=$H$4,ROW($C$1:$C$299)),ROW(1:1)),ROW($C$1:$C$299)),"")</f>
        <v/>
      </c>
      <c r="I9" s="115" t="str">
        <f t="array" ref="I9">IF(ROW(1:1)&lt;=COUNTIF($B$1:$B$299,$H$4),INDEX($D$1:$D$299,SMALL(IF($B$1:$B$299=$H$4,ROW($D$1:$D$299)),ROW(1:1)),ROW($D$1:$D$299)),"")</f>
        <v/>
      </c>
    </row>
    <row r="10" spans="1:11" ht="16.5" x14ac:dyDescent="0.25">
      <c r="A10" s="112">
        <f>'Les qualifiés'!A16</f>
        <v>8</v>
      </c>
      <c r="B10" s="112" t="str">
        <f>'Les qualifiés'!B16</f>
        <v>Renwez</v>
      </c>
      <c r="C10" s="112" t="str">
        <f>'Les qualifiés'!D16</f>
        <v>3 div</v>
      </c>
      <c r="D10" s="112" t="str">
        <f>'Les qualifiés'!E16</f>
        <v>cara 10m</v>
      </c>
      <c r="H10" s="115" t="str">
        <f t="array" ref="H10">IF(ROW(2:2)&lt;=COUNTIF($B$1:$B$299,$H$4),INDEX($C$1:$C$299,SMALL(IF($B$1:$B$299=$H$4,ROW($C$1:$C$299)),ROW(2:2)),ROW($C$1:$C$299)),"")</f>
        <v/>
      </c>
      <c r="I10" s="115" t="str">
        <f t="array" ref="I10">IF(ROW(2:2)&lt;=COUNTIF($B$1:$B$299,$H$4),INDEX($D$1:$D$299,SMALL(IF($B$1:$B$299=$H$4,ROW($D$1:$D$299)),ROW(2:2)),ROW($D$1:$D$299)),"")</f>
        <v/>
      </c>
    </row>
    <row r="11" spans="1:11" ht="16.5" x14ac:dyDescent="0.25">
      <c r="A11" s="112">
        <f>'Les qualifiés'!A17</f>
        <v>8</v>
      </c>
      <c r="B11" s="112" t="str">
        <f>'Les qualifiés'!B17</f>
        <v>Renwez</v>
      </c>
      <c r="C11" s="112" t="str">
        <f>'Les qualifiés'!D17</f>
        <v>promo</v>
      </c>
      <c r="D11" s="112" t="str">
        <f>'Les qualifiés'!E17</f>
        <v>cara 10m</v>
      </c>
      <c r="H11" s="115" t="str">
        <f t="array" ref="H11">IF(ROW(3:3)&lt;=COUNTIF($B$1:$B$299,$H$4),INDEX($C$1:$C$299,SMALL(IF($B$1:$B$299=$H$4,ROW($C$1:$C$299)),ROW(3:3)),ROW($C$1:$C$299)),"")</f>
        <v/>
      </c>
      <c r="I11" s="115" t="str">
        <f t="array" ref="I11">IF(ROW(3:3)&lt;=COUNTIF($B$1:$B$299,$H$4),INDEX($D$1:$D$299,SMALL(IF($B$1:$B$299=$H$4,ROW($D$1:$D$299)),ROW(3:3)),ROW($D$1:$D$299)),"")</f>
        <v/>
      </c>
    </row>
    <row r="12" spans="1:11" ht="16.5" x14ac:dyDescent="0.25">
      <c r="A12" s="112">
        <f>'Les qualifiés'!A18</f>
        <v>8</v>
      </c>
      <c r="B12" s="112" t="str">
        <f>'Les qualifiés'!B18</f>
        <v>Renwez</v>
      </c>
      <c r="C12" s="112" t="str">
        <f>'Les qualifiés'!D18</f>
        <v>promo</v>
      </c>
      <c r="D12" s="112" t="str">
        <f>'Les qualifiés'!E18</f>
        <v>Pist 10m</v>
      </c>
      <c r="H12" s="115" t="str">
        <f t="array" ref="H12">IF(ROW(4:4)&lt;=COUNTIF($B$1:$B$299,$H$4),INDEX($C$1:$C$299,SMALL(IF($B$1:$B$299=$H$4,ROW($C$1:$C$299)),ROW(4:4)),ROW($C$1:$C$299)),"")</f>
        <v/>
      </c>
      <c r="I12" s="115" t="str">
        <f t="array" ref="I12">IF(ROW(4:4)&lt;=COUNTIF($B$1:$B$299,$H$4),INDEX($D$1:$D$299,SMALL(IF($B$1:$B$299=$H$4,ROW($D$1:$D$299)),ROW(4:4)),ROW($D$1:$D$299)),"")</f>
        <v/>
      </c>
    </row>
    <row r="13" spans="1:11" ht="16.5" x14ac:dyDescent="0.25">
      <c r="A13" s="112">
        <f>'Les qualifiés'!A19</f>
        <v>8</v>
      </c>
      <c r="B13" s="112" t="str">
        <f>'Les qualifiés'!B19</f>
        <v>Renwez</v>
      </c>
      <c r="C13" s="112" t="str">
        <f>'Les qualifiés'!D19</f>
        <v>13 - 14</v>
      </c>
      <c r="D13" s="112" t="str">
        <f>'Les qualifiés'!E19</f>
        <v>Pist 10m</v>
      </c>
      <c r="H13" s="115" t="str">
        <f t="array" ref="H13">IF(ROW(5:5)&lt;=COUNTIF($B$1:$B$299,$H$4),INDEX($C$1:$C$299,SMALL(IF($B$1:$B$299=$H$4,ROW($C$1:$C$299)),ROW(5:5)),ROW($C$1:$C$299)),"")</f>
        <v/>
      </c>
      <c r="I13" s="115" t="str">
        <f t="array" ref="I13">IF(ROW(5:5)&lt;=COUNTIF($B$1:$B$299,$H$4),INDEX($D$1:$D$299,SMALL(IF($B$1:$B$299=$H$4,ROW($D$1:$D$299)),ROW(5:5)),ROW($D$1:$D$299)),"")</f>
        <v/>
      </c>
    </row>
    <row r="14" spans="1:11" ht="16.5" x14ac:dyDescent="0.25">
      <c r="A14" s="112">
        <f>'Les qualifiés'!A20</f>
        <v>8</v>
      </c>
      <c r="B14" s="112" t="str">
        <f>'Les qualifiés'!B20</f>
        <v>Renwez</v>
      </c>
      <c r="C14" s="112" t="str">
        <f>'Les qualifiés'!D20</f>
        <v>3 div</v>
      </c>
      <c r="D14" s="112" t="str">
        <f>'Les qualifiés'!E20</f>
        <v>Pist 10m</v>
      </c>
      <c r="H14" s="115" t="str">
        <f t="array" ref="H14">IF(ROW(6:6)&lt;=COUNTIF($B$1:$B$299,$H$4),INDEX($C$1:$C$299,SMALL(IF($B$1:$B$299=$H$4,ROW($C$1:$C$299)),ROW(6:6)),ROW($C$1:$C$299)),"")</f>
        <v/>
      </c>
      <c r="I14" s="115" t="str">
        <f t="array" ref="I14">IF(ROW(6:6)&lt;=COUNTIF($B$1:$B$299,$H$4),INDEX($D$1:$D$299,SMALL(IF($B$1:$B$299=$H$4,ROW($D$1:$D$299)),ROW(6:6)),ROW($D$1:$D$299)),"")</f>
        <v/>
      </c>
    </row>
    <row r="15" spans="1:11" ht="16.5" x14ac:dyDescent="0.25">
      <c r="A15" s="112">
        <f>'Les qualifiés'!A21</f>
        <v>8</v>
      </c>
      <c r="B15" s="112" t="str">
        <f>'Les qualifiés'!B21</f>
        <v>Rimogne</v>
      </c>
      <c r="C15" s="112" t="str">
        <f>'Les qualifiés'!D21</f>
        <v>excel</v>
      </c>
      <c r="D15" s="112" t="str">
        <f>'Les qualifiés'!E21</f>
        <v>cara 10m</v>
      </c>
      <c r="H15" s="115" t="str">
        <f t="array" ref="H15">IF(ROW(7:7)&lt;=COUNTIF($B$1:$B$299,$H$4),INDEX($C$1:$C$299,SMALL(IF($B$1:$B$299=$H$4,ROW($C$1:$C$299)),ROW(7:7)),ROW($C$1:$C$299)),"")</f>
        <v/>
      </c>
      <c r="I15" s="115" t="str">
        <f t="array" ref="I15">IF(ROW(7:7)&lt;=COUNTIF($B$1:$B$299,$H$4),INDEX($D$1:$D$299,SMALL(IF($B$1:$B$299=$H$4,ROW($D$1:$D$299)),ROW(7:7)),ROW($D$1:$D$299)),"")</f>
        <v/>
      </c>
    </row>
    <row r="16" spans="1:11" ht="16.5" x14ac:dyDescent="0.25">
      <c r="A16" s="112">
        <f>'Les qualifiés'!A22</f>
        <v>8</v>
      </c>
      <c r="B16" s="112" t="str">
        <f>'Les qualifiés'!B22</f>
        <v>Rimogne</v>
      </c>
      <c r="C16" s="112" t="str">
        <f>'Les qualifiés'!D22</f>
        <v>promo</v>
      </c>
      <c r="D16" s="112" t="str">
        <f>'Les qualifiés'!E22</f>
        <v>cara 10m</v>
      </c>
      <c r="H16" s="115" t="str">
        <f t="array" ref="H16">IF(ROW(8:8)&lt;=COUNTIF($B$1:$B$299,$H$4),INDEX($C$1:$C$299,SMALL(IF($B$1:$B$299=$H$4,ROW($C$1:$C$299)),ROW(8:8)),ROW($C$1:$C$299)),"")</f>
        <v/>
      </c>
      <c r="I16" s="115" t="str">
        <f t="array" ref="I16">IF(ROW(8:8)&lt;=COUNTIF($B$1:$B$299,$H$4),INDEX($D$1:$D$299,SMALL(IF($B$1:$B$299=$H$4,ROW($D$1:$D$299)),ROW(8:8)),ROW($D$1:$D$299)),"")</f>
        <v/>
      </c>
    </row>
    <row r="17" spans="1:9" ht="16.5" x14ac:dyDescent="0.25">
      <c r="A17" s="112">
        <f>'Les qualifiés'!A23</f>
        <v>8</v>
      </c>
      <c r="B17" s="112" t="str">
        <f>'Les qualifiés'!B23</f>
        <v>Rimogne</v>
      </c>
      <c r="C17" s="112" t="str">
        <f>'Les qualifiés'!D23</f>
        <v>fém</v>
      </c>
      <c r="D17" s="112" t="str">
        <f>'Les qualifiés'!E23</f>
        <v>cara 10m</v>
      </c>
      <c r="H17" s="115" t="str">
        <f t="array" ref="H17">IF(ROW(9:9)&lt;=COUNTIF($B$1:$B$299,$H$4),INDEX($C$1:$C$299,SMALL(IF($B$1:$B$299=$H$4,ROW($C$1:$C$299)),ROW(9:9)),ROW($C$1:$C$299)),"")</f>
        <v/>
      </c>
      <c r="I17" s="115" t="str">
        <f t="array" ref="I17">IF(ROW(9:9)&lt;=COUNTIF($B$1:$B$299,$H$4),INDEX($D$1:$D$299,SMALL(IF($B$1:$B$299=$H$4,ROW($D$1:$D$299)),ROW(9:9)),ROW($D$1:$D$299)),"")</f>
        <v/>
      </c>
    </row>
    <row r="18" spans="1:9" ht="16.5" x14ac:dyDescent="0.25">
      <c r="A18" s="112">
        <f>'Les qualifiés'!A24</f>
        <v>8</v>
      </c>
      <c r="B18" s="112" t="str">
        <f>'Les qualifiés'!B24</f>
        <v>Rimogne</v>
      </c>
      <c r="C18" s="112" t="str">
        <f>'Les qualifiés'!D24</f>
        <v>hon</v>
      </c>
      <c r="D18" s="112" t="str">
        <f>'Les qualifiés'!E24</f>
        <v>Pist 10m</v>
      </c>
      <c r="H18" s="115" t="str">
        <f t="array" ref="H18">IF(ROW(10:10)&lt;=COUNTIF($B$1:$B$299,$H$4),INDEX($C$1:$C$299,SMALL(IF($B$1:$B$299=$H$4,ROW($C$1:$C$299)),ROW(10:10)),ROW($C$1:$C$299)),"")</f>
        <v/>
      </c>
      <c r="I18" s="115" t="str">
        <f t="array" ref="I18">IF(ROW(10:10)&lt;=COUNTIF($B$1:$B$299,$H$4),INDEX($D$1:$D$299,SMALL(IF($B$1:$B$299=$H$4,ROW($D$1:$D$299)),ROW(10:10)),ROW($D$1:$D$299)),"")</f>
        <v/>
      </c>
    </row>
    <row r="19" spans="1:9" ht="16.5" x14ac:dyDescent="0.25">
      <c r="A19" s="112">
        <f>'Les qualifiés'!A25</f>
        <v>8</v>
      </c>
      <c r="B19" s="112" t="str">
        <f>'Les qualifiés'!B25</f>
        <v>Rimogne</v>
      </c>
      <c r="C19" s="112" t="str">
        <f>'Les qualifiés'!D25</f>
        <v>2 div</v>
      </c>
      <c r="D19" s="112" t="str">
        <f>'Les qualifiés'!E25</f>
        <v>Cara 50m</v>
      </c>
      <c r="H19" s="115" t="str">
        <f t="array" ref="H19">IF(ROW(11:11)&lt;=COUNTIF($B$1:$B$299,$H$4),INDEX($C$1:$C$299,SMALL(IF($B$1:$B$299=$H$4,ROW($C$1:$C$299)),ROW(11:11)),ROW($C$1:$C$299)),"")</f>
        <v/>
      </c>
      <c r="I19" s="115" t="str">
        <f t="array" ref="I19">IF(ROW(11:11)&lt;=COUNTIF($B$1:$B$299,$H$4),INDEX($D$1:$D$299,SMALL(IF($B$1:$B$299=$H$4,ROW($D$1:$D$299)),ROW(11:11)),ROW($D$1:$D$299)),"")</f>
        <v/>
      </c>
    </row>
    <row r="20" spans="1:9" ht="16.5" x14ac:dyDescent="0.25">
      <c r="A20" s="112">
        <f>'Les qualifiés'!A26</f>
        <v>8</v>
      </c>
      <c r="B20" s="112" t="str">
        <f>'Les qualifiés'!B26</f>
        <v>Rimogne</v>
      </c>
      <c r="C20" s="112" t="str">
        <f>'Les qualifiés'!D26</f>
        <v>3 div</v>
      </c>
      <c r="D20" s="112" t="str">
        <f>'Les qualifiés'!E26</f>
        <v>Cara 50m</v>
      </c>
      <c r="H20" s="115" t="str">
        <f t="array" ref="H20">IF(ROW(12:12)&lt;=COUNTIF($B$1:$B$299,$H$4),INDEX($C$1:$C$299,SMALL(IF($B$1:$B$299=$H$4,ROW($C$1:$C$299)),ROW(12:12)),ROW($C$1:$C$299)),"")</f>
        <v/>
      </c>
      <c r="I20" s="115" t="str">
        <f t="array" ref="I20">IF(ROW(12:12)&lt;=COUNTIF($B$1:$B$299,$H$4),INDEX($D$1:$D$299,SMALL(IF($B$1:$B$299=$H$4,ROW($D$1:$D$299)),ROW(12:12)),ROW($D$1:$D$299)),"")</f>
        <v/>
      </c>
    </row>
    <row r="21" spans="1:9" ht="16.5" x14ac:dyDescent="0.25">
      <c r="A21" s="112">
        <f>'Les qualifiés'!A27</f>
        <v>8</v>
      </c>
      <c r="B21" s="112" t="str">
        <f>'Les qualifiés'!B27</f>
        <v>Rimogne</v>
      </c>
      <c r="C21" s="112" t="str">
        <f>'Les qualifiés'!D27</f>
        <v>3 div</v>
      </c>
      <c r="D21" s="112" t="str">
        <f>'Les qualifiés'!E27</f>
        <v>Cara 50m</v>
      </c>
      <c r="H21" s="115" t="str">
        <f t="array" ref="H21">IF(ROW(13:13)&lt;=COUNTIF($B$1:$B$299,$H$4),INDEX($C$1:$C$299,SMALL(IF($B$1:$B$299=$H$4,ROW($C$1:$C$299)),ROW(13:13)),ROW($C$1:$C$299)),"")</f>
        <v/>
      </c>
      <c r="I21" s="115" t="str">
        <f t="array" ref="I21">IF(ROW(13:13)&lt;=COUNTIF($B$1:$B$299,$H$4),INDEX($D$1:$D$299,SMALL(IF($B$1:$B$299=$H$4,ROW($D$1:$D$299)),ROW(13:13)),ROW($D$1:$D$299)),"")</f>
        <v/>
      </c>
    </row>
    <row r="22" spans="1:9" ht="16.5" x14ac:dyDescent="0.25">
      <c r="A22" s="112">
        <f>'Les qualifiés'!A28</f>
        <v>8</v>
      </c>
      <c r="B22" s="112" t="str">
        <f>'Les qualifiés'!B28</f>
        <v>Rimogne</v>
      </c>
      <c r="C22" s="112" t="str">
        <f>'Les qualifiés'!D28</f>
        <v>promo</v>
      </c>
      <c r="D22" s="112" t="str">
        <f>'Les qualifiés'!E28</f>
        <v>Cara 50m</v>
      </c>
      <c r="H22" s="115" t="str">
        <f t="array" ref="H22">IF(ROW(14:14)&lt;=COUNTIF($B$1:$B$299,$H$4),INDEX($C$1:$C$299,SMALL(IF($B$1:$B$299=$H$4,ROW($C$1:$C$299)),ROW(14:14)),ROW($C$1:$C$299)),"")</f>
        <v/>
      </c>
      <c r="I22" s="115" t="str">
        <f t="array" ref="I22">IF(ROW(14:14)&lt;=COUNTIF($B$1:$B$299,$H$4),INDEX($D$1:$D$299,SMALL(IF($B$1:$B$299=$H$4,ROW($D$1:$D$299)),ROW(14:14)),ROW($D$1:$D$299)),"")</f>
        <v/>
      </c>
    </row>
    <row r="23" spans="1:9" ht="16.5" x14ac:dyDescent="0.25">
      <c r="A23" s="112">
        <f>'Les qualifiés'!A29</f>
        <v>8</v>
      </c>
      <c r="B23" s="112" t="str">
        <f>'Les qualifiés'!B29</f>
        <v>Rocroi</v>
      </c>
      <c r="C23" s="112" t="str">
        <f>'Les qualifiés'!D29</f>
        <v>2 div</v>
      </c>
      <c r="D23" s="112" t="str">
        <f>'Les qualifiés'!E29</f>
        <v>cara 10m</v>
      </c>
      <c r="H23" s="115" t="str">
        <f t="array" ref="H23">IF(ROW(15:15)&lt;=COUNTIF($B$1:$B$299,$H$4),INDEX($C$1:$C$299,SMALL(IF($B$1:$B$299=$H$4,ROW($C$1:$C$299)),ROW(15:15)),ROW($C$1:$C$299)),"")</f>
        <v/>
      </c>
      <c r="I23" s="115" t="str">
        <f t="array" ref="I23">IF(ROW(15:15)&lt;=COUNTIF($B$1:$B$299,$H$4),INDEX($D$1:$D$299,SMALL(IF($B$1:$B$299=$H$4,ROW($D$1:$D$299)),ROW(15:15)),ROW($D$1:$D$299)),"")</f>
        <v/>
      </c>
    </row>
    <row r="24" spans="1:9" ht="16.5" x14ac:dyDescent="0.25">
      <c r="A24" s="112">
        <f>'Les qualifiés'!A30</f>
        <v>8</v>
      </c>
      <c r="B24" s="112" t="str">
        <f>'Les qualifiés'!B30</f>
        <v>Rocroi</v>
      </c>
      <c r="C24" s="112" t="str">
        <f>'Les qualifiés'!D30</f>
        <v>11-12 a</v>
      </c>
      <c r="D24" s="112" t="str">
        <f>'Les qualifiés'!E30</f>
        <v>cara 10m</v>
      </c>
      <c r="H24" s="115" t="str">
        <f t="array" ref="H24">IF(ROW(16:16)&lt;=COUNTIF($B$1:$B$299,$H$4),INDEX($C$1:$C$299,SMALL(IF($B$1:$B$299=$H$4,ROW($C$1:$C$299)),ROW(16:16)),ROW($C$1:$C$299)),"")</f>
        <v/>
      </c>
      <c r="I24" s="115" t="str">
        <f t="array" ref="I24">IF(ROW(16:16)&lt;=COUNTIF($B$1:$B$299,$H$4),INDEX($D$1:$D$299,SMALL(IF($B$1:$B$299=$H$4,ROW($D$1:$D$299)),ROW(16:16)),ROW($D$1:$D$299)),"")</f>
        <v/>
      </c>
    </row>
    <row r="25" spans="1:9" ht="16.5" x14ac:dyDescent="0.25">
      <c r="A25" s="112">
        <f>'Les qualifiés'!A31</f>
        <v>8</v>
      </c>
      <c r="B25" s="112" t="str">
        <f>'Les qualifiés'!B31</f>
        <v>Rocroi</v>
      </c>
      <c r="C25" s="112" t="str">
        <f>'Les qualifiés'!D31</f>
        <v>3 div</v>
      </c>
      <c r="D25" s="112" t="str">
        <f>'Les qualifiés'!E31</f>
        <v>Pist 10m</v>
      </c>
      <c r="H25" s="115" t="str">
        <f t="array" ref="H25">IF(ROW(17:17)&lt;=COUNTIF($B$1:$B$299,$H$4),INDEX($C$1:$C$299,SMALL(IF($B$1:$B$299=$H$4,ROW($C$1:$C$299)),ROW(17:17)),ROW($C$1:$C$299)),"")</f>
        <v/>
      </c>
      <c r="I25" s="115" t="str">
        <f t="array" ref="I25">IF(ROW(17:17)&lt;=COUNTIF($B$1:$B$299,$H$4),INDEX($D$1:$D$299,SMALL(IF($B$1:$B$299=$H$4,ROW($D$1:$D$299)),ROW(17:17)),ROW($D$1:$D$299)),"")</f>
        <v/>
      </c>
    </row>
    <row r="26" spans="1:9" ht="16.5" x14ac:dyDescent="0.25">
      <c r="A26" s="112">
        <f>'Les qualifiés'!A32</f>
        <v>8</v>
      </c>
      <c r="B26" s="112" t="str">
        <f>'Les qualifiés'!B32</f>
        <v>Rocroi</v>
      </c>
      <c r="C26" s="112" t="str">
        <f>'Les qualifiés'!D32</f>
        <v>hon</v>
      </c>
      <c r="D26" s="112" t="str">
        <f>'Les qualifiés'!E32</f>
        <v>Pist 10m</v>
      </c>
      <c r="H26" s="115" t="str">
        <f t="array" ref="H26">IF(ROW(18:18)&lt;=COUNTIF($B$1:$B$299,$H$4),INDEX($C$1:$C$299,SMALL(IF($B$1:$B$299=$H$4,ROW($C$1:$C$299)),ROW(18:18)),ROW($C$1:$C$299)),"")</f>
        <v/>
      </c>
      <c r="I26" s="115" t="str">
        <f t="array" ref="I26">IF(ROW(18:18)&lt;=COUNTIF($B$1:$B$299,$H$4),INDEX($D$1:$D$299,SMALL(IF($B$1:$B$299=$H$4,ROW($D$1:$D$299)),ROW(18:18)),ROW($D$1:$D$299)),"")</f>
        <v/>
      </c>
    </row>
    <row r="27" spans="1:9" ht="16.5" x14ac:dyDescent="0.25">
      <c r="A27" s="112">
        <f>'Les qualifiés'!A33</f>
        <v>8</v>
      </c>
      <c r="B27" s="112" t="str">
        <f>'Les qualifiés'!B33</f>
        <v>Rocroi</v>
      </c>
      <c r="C27" s="112" t="str">
        <f>'Les qualifiés'!D33</f>
        <v>3 div</v>
      </c>
      <c r="D27" s="112" t="str">
        <f>'Les qualifiés'!E33</f>
        <v>Cara 50m</v>
      </c>
      <c r="H27" s="115" t="str">
        <f t="array" ref="H27">IF(ROW(19:19)&lt;=COUNTIF($B$1:$B$299,$H$4),INDEX($C$1:$C$299,SMALL(IF($B$1:$B$299=$H$4,ROW($C$1:$C$299)),ROW(19:19)),ROW($C$1:$C$299)),"")</f>
        <v/>
      </c>
      <c r="I27" s="115" t="str">
        <f t="array" ref="I27">IF(ROW(19:19)&lt;=COUNTIF($B$1:$B$299,$H$4),INDEX($D$1:$D$299,SMALL(IF($B$1:$B$299=$H$4,ROW($D$1:$D$299)),ROW(19:19)),ROW($D$1:$D$299)),"")</f>
        <v/>
      </c>
    </row>
    <row r="28" spans="1:9" ht="16.5" x14ac:dyDescent="0.25">
      <c r="A28" s="112">
        <f>'Les qualifiés'!A34</f>
        <v>8</v>
      </c>
      <c r="B28" s="112" t="str">
        <f>'Les qualifiés'!B34</f>
        <v>Rocroi</v>
      </c>
      <c r="C28" s="112" t="str">
        <f>'Les qualifiés'!D34</f>
        <v>hon</v>
      </c>
      <c r="D28" s="112" t="str">
        <f>'Les qualifiés'!E34</f>
        <v>Cara 50m</v>
      </c>
      <c r="H28" s="115" t="str">
        <f t="array" ref="H28">IF(ROW(20:20)&lt;=COUNTIF($B$1:$B$299,$H$4),INDEX($C$1:$C$299,SMALL(IF($B$1:$B$299=$H$4,ROW($C$1:$C$299)),ROW(20:20)),ROW($C$1:$C$299)),"")</f>
        <v/>
      </c>
      <c r="I28" s="115" t="str">
        <f t="array" ref="I28">IF(ROW(20:20)&lt;=COUNTIF($B$1:$B$299,$H$4),INDEX($D$1:$D$299,SMALL(IF($B$1:$B$299=$H$4,ROW($D$1:$D$299)),ROW(20:20)),ROW($D$1:$D$299)),"")</f>
        <v/>
      </c>
    </row>
    <row r="29" spans="1:9" ht="16.5" x14ac:dyDescent="0.25">
      <c r="A29" s="112">
        <f>'Les qualifiés'!A35</f>
        <v>8</v>
      </c>
      <c r="B29" s="112" t="str">
        <f>'Les qualifiés'!B35</f>
        <v>Rocroi</v>
      </c>
      <c r="C29" s="112" t="str">
        <f>'Les qualifiés'!D35</f>
        <v>3 div</v>
      </c>
      <c r="D29" s="112" t="str">
        <f>'Les qualifiés'!E35</f>
        <v>P25 Libre</v>
      </c>
      <c r="H29" s="115" t="str">
        <f t="array" ref="H29">IF(ROW(21:21)&lt;=COUNTIF($B$1:$B$299,$H$4),INDEX($C$1:$C$299,SMALL(IF($B$1:$B$299=$H$4,ROW($C$1:$C$299)),ROW(21:21)),ROW($C$1:$C$299)),"")</f>
        <v/>
      </c>
      <c r="I29" s="115" t="str">
        <f t="array" ref="I29">IF(ROW(21:21)&lt;=COUNTIF($B$1:$B$299,$H$4),INDEX($D$1:$D$299,SMALL(IF($B$1:$B$299=$H$4,ROW($D$1:$D$299)),ROW(21:21)),ROW($D$1:$D$299)),"")</f>
        <v/>
      </c>
    </row>
    <row r="30" spans="1:9" ht="16.5" x14ac:dyDescent="0.25">
      <c r="A30" s="112">
        <f>'Les qualifiés'!A36</f>
        <v>8</v>
      </c>
      <c r="B30" s="112" t="str">
        <f>'Les qualifiés'!B36</f>
        <v>Sedan</v>
      </c>
      <c r="C30" s="112" t="str">
        <f>'Les qualifiés'!D36</f>
        <v>15 - 16</v>
      </c>
      <c r="D30" s="112" t="str">
        <f>'Les qualifiés'!E36</f>
        <v>cara 10m</v>
      </c>
      <c r="H30" s="115" t="str">
        <f t="array" ref="H30">IF(ROW(22:22)&lt;=COUNTIF($B$1:$B$299,$H$4),INDEX($C$1:$C$299,SMALL(IF($B$1:$B$299=$H$4,ROW($C$1:$C$299)),ROW(22:22)),ROW($C$1:$C$299)),"")</f>
        <v/>
      </c>
      <c r="I30" s="115" t="str">
        <f t="array" ref="I30">IF(ROW(22:22)&lt;=COUNTIF($B$1:$B$299,$H$4),INDEX($D$1:$D$299,SMALL(IF($B$1:$B$299=$H$4,ROW($D$1:$D$299)),ROW(22:22)),ROW($D$1:$D$299)),"")</f>
        <v/>
      </c>
    </row>
    <row r="31" spans="1:9" ht="16.5" x14ac:dyDescent="0.25">
      <c r="A31" s="112">
        <f>'Les qualifiés'!A37</f>
        <v>8</v>
      </c>
      <c r="B31" s="112" t="str">
        <f>'Les qualifiés'!B37</f>
        <v>Sedan</v>
      </c>
      <c r="C31" s="112" t="str">
        <f>'Les qualifiés'!D37</f>
        <v>13 - 16</v>
      </c>
      <c r="D31" s="112" t="str">
        <f>'Les qualifiés'!E37</f>
        <v>Cara 50m</v>
      </c>
      <c r="H31" s="115" t="str">
        <f t="array" ref="H31">IF(ROW(23:23)&lt;=COUNTIF($B$1:$B$299,$H$4),INDEX($C$1:$C$299,SMALL(IF($B$1:$B$299=$H$4,ROW($C$1:$C$299)),ROW(23:23)),ROW($C$1:$C$299)),"")</f>
        <v/>
      </c>
      <c r="I31" s="115" t="str">
        <f t="array" ref="I31">IF(ROW(23:23)&lt;=COUNTIF($B$1:$B$299,$H$4),INDEX($D$1:$D$299,SMALL(IF($B$1:$B$299=$H$4,ROW($D$1:$D$299)),ROW(23:23)),ROW($D$1:$D$299)),"")</f>
        <v/>
      </c>
    </row>
    <row r="32" spans="1:9" ht="16.5" x14ac:dyDescent="0.25">
      <c r="A32" s="112">
        <f>'Les qualifiés'!A38</f>
        <v>8</v>
      </c>
      <c r="B32" s="112" t="str">
        <f>'Les qualifiés'!B38</f>
        <v>Sedan</v>
      </c>
      <c r="C32" s="112" t="str">
        <f>'Les qualifiés'!D38</f>
        <v>3 div</v>
      </c>
      <c r="D32" s="112" t="str">
        <f>'Les qualifiés'!E38</f>
        <v>P25 Std</v>
      </c>
      <c r="H32" s="115" t="str">
        <f t="array" ref="H32">IF(ROW(24:24)&lt;=COUNTIF($B$1:$B$299,$H$4),INDEX($C$1:$C$299,SMALL(IF($B$1:$B$299=$H$4,ROW($C$1:$C$299)),ROW(24:24)),ROW($C$1:$C$299)),"")</f>
        <v/>
      </c>
      <c r="I32" s="115" t="str">
        <f t="array" ref="I32">IF(ROW(24:24)&lt;=COUNTIF($B$1:$B$299,$H$4),INDEX($D$1:$D$299,SMALL(IF($B$1:$B$299=$H$4,ROW($D$1:$D$299)),ROW(24:24)),ROW($D$1:$D$299)),"")</f>
        <v/>
      </c>
    </row>
    <row r="33" spans="1:9" ht="16.5" x14ac:dyDescent="0.25">
      <c r="A33" s="112">
        <f>'Les qualifiés'!A39</f>
        <v>8</v>
      </c>
      <c r="B33" s="112" t="str">
        <f>'Les qualifiés'!B39</f>
        <v>Sedan</v>
      </c>
      <c r="C33" s="112" t="str">
        <f>'Les qualifiés'!D39</f>
        <v>3 div</v>
      </c>
      <c r="D33" s="112" t="str">
        <f>'Les qualifiés'!E39</f>
        <v>P25 Std</v>
      </c>
      <c r="H33" s="115" t="str">
        <f t="array" ref="H33">IF(ROW(25:25)&lt;=COUNTIF($B$1:$B$299,$H$4),INDEX($C$1:$C$299,SMALL(IF($B$1:$B$299=$H$4,ROW($C$1:$C$299)),ROW(25:25)),ROW($C$1:$C$299)),"")</f>
        <v/>
      </c>
      <c r="I33" s="115" t="str">
        <f t="array" ref="I33">IF(ROW(25:25)&lt;=COUNTIF($B$1:$B$299,$H$4),INDEX($D$1:$D$299,SMALL(IF($B$1:$B$299=$H$4,ROW($D$1:$D$299)),ROW(25:25)),ROW($D$1:$D$299)),"")</f>
        <v/>
      </c>
    </row>
    <row r="34" spans="1:9" ht="16.5" x14ac:dyDescent="0.25">
      <c r="A34" s="112">
        <f>'Les qualifiés'!A40</f>
        <v>8</v>
      </c>
      <c r="B34" s="112" t="str">
        <f>'Les qualifiés'!B40</f>
        <v>Sedan</v>
      </c>
      <c r="C34" s="112" t="str">
        <f>'Les qualifiés'!D40</f>
        <v>3 div</v>
      </c>
      <c r="D34" s="112" t="str">
        <f>'Les qualifiés'!E40</f>
        <v>P25 Libre</v>
      </c>
      <c r="H34" s="115" t="str">
        <f t="array" ref="H34">IF(ROW(26:26)&lt;=COUNTIF($B$1:$B$299,$H$4),INDEX($C$1:$C$299,SMALL(IF($B$1:$B$299=$H$4,ROW($C$1:$C$299)),ROW(26:26)),ROW($C$1:$C$299)),"")</f>
        <v/>
      </c>
      <c r="I34" s="115" t="str">
        <f t="array" ref="I34">IF(ROW(26:26)&lt;=COUNTIF($B$1:$B$299,$H$4),INDEX($D$1:$D$299,SMALL(IF($B$1:$B$299=$H$4,ROW($D$1:$D$299)),ROW(26:26)),ROW($D$1:$D$299)),"")</f>
        <v/>
      </c>
    </row>
    <row r="35" spans="1:9" ht="16.5" x14ac:dyDescent="0.25">
      <c r="A35" s="112">
        <f>'Les qualifiés'!A41</f>
        <v>8</v>
      </c>
      <c r="B35" s="112" t="str">
        <f>'Les qualifiés'!B41</f>
        <v>Thin-le-Moutier</v>
      </c>
      <c r="C35" s="112" t="str">
        <f>'Les qualifiés'!D41</f>
        <v>11-12 a</v>
      </c>
      <c r="D35" s="112" t="str">
        <f>'Les qualifiés'!E41</f>
        <v>cara 10m</v>
      </c>
      <c r="H35" s="115" t="str">
        <f t="array" ref="H35">IF(ROW(27:27)&lt;=COUNTIF($B$1:$B$299,$H$4),INDEX($C$1:$C$299,SMALL(IF($B$1:$B$299=$H$4,ROW($C$1:$C$299)),ROW(27:27)),ROW($C$1:$C$299)),"")</f>
        <v/>
      </c>
      <c r="I35" s="115" t="str">
        <f t="array" ref="I35">IF(ROW(27:27)&lt;=COUNTIF($B$1:$B$299,$H$4),INDEX($D$1:$D$299,SMALL(IF($B$1:$B$299=$H$4,ROW($D$1:$D$299)),ROW(27:27)),ROW($D$1:$D$299)),"")</f>
        <v/>
      </c>
    </row>
    <row r="36" spans="1:9" ht="16.5" x14ac:dyDescent="0.25">
      <c r="A36" s="112">
        <f>'Les qualifiés'!A42</f>
        <v>8</v>
      </c>
      <c r="B36" s="112" t="str">
        <f>'Les qualifiés'!B42</f>
        <v>Thin-le-Moutier</v>
      </c>
      <c r="C36" s="112" t="str">
        <f>'Les qualifiés'!D42</f>
        <v>55+</v>
      </c>
      <c r="D36" s="112" t="str">
        <f>'Les qualifiés'!E42</f>
        <v>Pist 10m</v>
      </c>
      <c r="H36" s="115" t="str">
        <f t="array" ref="H36">IF(ROW(28:28)&lt;=COUNTIF($B$1:$B$299,$H$4),INDEX($C$1:$C$299,SMALL(IF($B$1:$B$299=$H$4,ROW($C$1:$C$299)),ROW(28:28)),ROW($C$1:$C$299)),"")</f>
        <v/>
      </c>
      <c r="I36" s="115" t="str">
        <f t="array" ref="I36">IF(ROW(28:28)&lt;=COUNTIF($B$1:$B$299,$H$4),INDEX($D$1:$D$299,SMALL(IF($B$1:$B$299=$H$4,ROW($D$1:$D$299)),ROW(28:28)),ROW($D$1:$D$299)),"")</f>
        <v/>
      </c>
    </row>
    <row r="37" spans="1:9" ht="16.5" x14ac:dyDescent="0.25">
      <c r="A37" s="112">
        <f>'Les qualifiés'!A43</f>
        <v>8</v>
      </c>
      <c r="B37" s="112" t="str">
        <f>'Les qualifiés'!B43</f>
        <v>Thin-le-Moutier</v>
      </c>
      <c r="C37" s="112" t="str">
        <f>'Les qualifiés'!D43</f>
        <v>3 div</v>
      </c>
      <c r="D37" s="112" t="str">
        <f>'Les qualifiés'!E43</f>
        <v>Cara 50m</v>
      </c>
      <c r="H37" s="115" t="str">
        <f t="array" ref="H37">IF(ROW(29:29)&lt;=COUNTIF($B$1:$B$299,$H$4),INDEX($C$1:$C$299,SMALL(IF($B$1:$B$299=$H$4,ROW($C$1:$C$299)),ROW(29:29)),ROW($C$1:$C$299)),"")</f>
        <v/>
      </c>
      <c r="I37" s="115" t="str">
        <f t="array" ref="I37">IF(ROW(29:29)&lt;=COUNTIF($B$1:$B$299,$H$4),INDEX($D$1:$D$299,SMALL(IF($B$1:$B$299=$H$4,ROW($D$1:$D$299)),ROW(29:29)),ROW($D$1:$D$299)),"")</f>
        <v/>
      </c>
    </row>
    <row r="38" spans="1:9" ht="16.5" x14ac:dyDescent="0.25">
      <c r="A38" s="112">
        <f>'Les qualifiés'!A44</f>
        <v>8</v>
      </c>
      <c r="B38" s="112" t="str">
        <f>'Les qualifiés'!B44</f>
        <v>Thin-le-Moutier</v>
      </c>
      <c r="C38" s="112" t="str">
        <f>'Les qualifiés'!D44</f>
        <v>13 - 16</v>
      </c>
      <c r="D38" s="112" t="str">
        <f>'Les qualifiés'!E44</f>
        <v>Cara 50m</v>
      </c>
      <c r="H38" s="115" t="str">
        <f t="array" ref="H38">IF(ROW(30:30)&lt;=COUNTIF($B$1:$B$299,$H$4),INDEX($C$1:$C$299,SMALL(IF($B$1:$B$299=$H$4,ROW($C$1:$C$299)),ROW(30:30)),ROW($C$1:$C$299)),"")</f>
        <v/>
      </c>
      <c r="I38" s="115" t="str">
        <f t="array" ref="I38">IF(ROW(30:30)&lt;=COUNTIF($B$1:$B$299,$H$4),INDEX($D$1:$D$299,SMALL(IF($B$1:$B$299=$H$4,ROW($D$1:$D$299)),ROW(30:30)),ROW($D$1:$D$299)),"")</f>
        <v/>
      </c>
    </row>
    <row r="39" spans="1:9" ht="16.5" x14ac:dyDescent="0.25">
      <c r="A39" s="112">
        <f>'Les qualifiés'!A45</f>
        <v>10</v>
      </c>
      <c r="B39" s="112" t="str">
        <f>'Les qualifiés'!B45</f>
        <v>La-Chapelle-Saint-Luc</v>
      </c>
      <c r="C39" s="112" t="str">
        <f>'Les qualifiés'!D45</f>
        <v>1 div</v>
      </c>
      <c r="D39" s="112" t="str">
        <f>'Les qualifiés'!E45</f>
        <v>Pist 10m</v>
      </c>
      <c r="H39" s="115" t="str">
        <f t="array" ref="H39">IF(ROW(31:31)&lt;=COUNTIF($B$1:$B$299,$H$4),INDEX($C$1:$C$299,SMALL(IF($B$1:$B$299=$H$4,ROW($C$1:$C$299)),ROW(31:31)),ROW($C$1:$C$299)),"")</f>
        <v/>
      </c>
      <c r="I39" s="115" t="str">
        <f t="array" ref="I39">IF(ROW(31:31)&lt;=COUNTIF($B$1:$B$299,$H$4),INDEX($D$1:$D$299,SMALL(IF($B$1:$B$299=$H$4,ROW($D$1:$D$299)),ROW(31:31)),ROW($D$1:$D$299)),"")</f>
        <v/>
      </c>
    </row>
    <row r="40" spans="1:9" ht="16.5" x14ac:dyDescent="0.25">
      <c r="A40" s="112">
        <f>'Les qualifiés'!A46</f>
        <v>10</v>
      </c>
      <c r="B40" s="112" t="str">
        <f>'Les qualifiés'!B46</f>
        <v>La-Chapelle-Saint-Luc</v>
      </c>
      <c r="C40" s="112" t="str">
        <f>'Les qualifiés'!D46</f>
        <v>2 div</v>
      </c>
      <c r="D40" s="112" t="str">
        <f>'Les qualifiés'!E46</f>
        <v>Pist 10m</v>
      </c>
      <c r="H40" s="115" t="str">
        <f t="array" ref="H40">IF(ROW(32:32)&lt;=COUNTIF($B$1:$B$299,$H$4),INDEX($C$1:$C$299,SMALL(IF($B$1:$B$299=$H$4,ROW($C$1:$C$299)),ROW(32:32)),ROW($C$1:$C$299)),"")</f>
        <v/>
      </c>
      <c r="I40" s="115" t="str">
        <f t="array" ref="I40">IF(ROW(32:32)&lt;=COUNTIF($B$1:$B$299,$H$4),INDEX($D$1:$D$299,SMALL(IF($B$1:$B$299=$H$4,ROW($D$1:$D$299)),ROW(32:32)),ROW($D$1:$D$299)),"")</f>
        <v/>
      </c>
    </row>
    <row r="41" spans="1:9" ht="16.5" x14ac:dyDescent="0.25">
      <c r="A41" s="112">
        <f>'Les qualifiés'!A47</f>
        <v>10</v>
      </c>
      <c r="B41" s="112" t="str">
        <f>'Les qualifiés'!B47</f>
        <v>La-Chapelle-Saint-Luc</v>
      </c>
      <c r="C41" s="112" t="str">
        <f>'Les qualifiés'!D47</f>
        <v>3 div</v>
      </c>
      <c r="D41" s="112" t="str">
        <f>'Les qualifiés'!E47</f>
        <v>Pist 10m</v>
      </c>
      <c r="H41" s="115" t="str">
        <f t="array" ref="H41">IF(ROW(33:33)&lt;=COUNTIF($B$1:$B$299,$H$4),INDEX($C$1:$C$299,SMALL(IF($B$1:$B$299=$H$4,ROW($C$1:$C$299)),ROW(33:33)),ROW($C$1:$C$299)),"")</f>
        <v/>
      </c>
      <c r="I41" s="115" t="str">
        <f t="array" ref="I41">IF(ROW(33:33)&lt;=COUNTIF($B$1:$B$299,$H$4),INDEX($D$1:$D$299,SMALL(IF($B$1:$B$299=$H$4,ROW($D$1:$D$299)),ROW(33:33)),ROW($D$1:$D$299)),"")</f>
        <v/>
      </c>
    </row>
    <row r="42" spans="1:9" ht="16.5" x14ac:dyDescent="0.25">
      <c r="A42" s="112">
        <f>'Les qualifiés'!A48</f>
        <v>10</v>
      </c>
      <c r="B42" s="112" t="str">
        <f>'Les qualifiés'!B48</f>
        <v>La-Chapelle-Saint-Luc</v>
      </c>
      <c r="C42" s="112" t="str">
        <f>'Les qualifiés'!D48</f>
        <v>55+</v>
      </c>
      <c r="D42" s="112" t="str">
        <f>'Les qualifiés'!E48</f>
        <v>Pist 10m</v>
      </c>
      <c r="H42" s="115" t="str">
        <f t="array" ref="H42">IF(ROW(34:34)&lt;=COUNTIF($B$1:$B$299,$H$4),INDEX($C$1:$C$299,SMALL(IF($B$1:$B$299=$H$4,ROW($C$1:$C$299)),ROW(34:34)),ROW($C$1:$C$299)),"")</f>
        <v/>
      </c>
      <c r="I42" s="115" t="str">
        <f t="array" ref="I42">IF(ROW(34:34)&lt;=COUNTIF($B$1:$B$299,$H$4),INDEX($D$1:$D$299,SMALL(IF($B$1:$B$299=$H$4,ROW($D$1:$D$299)),ROW(34:34)),ROW($D$1:$D$299)),"")</f>
        <v/>
      </c>
    </row>
    <row r="43" spans="1:9" ht="16.5" x14ac:dyDescent="0.25">
      <c r="A43" s="112">
        <f>'Les qualifiés'!A49</f>
        <v>10</v>
      </c>
      <c r="B43" s="112" t="str">
        <f>'Les qualifiés'!B49</f>
        <v>La-Chapelle-Saint-Luc</v>
      </c>
      <c r="C43" s="112" t="str">
        <f>'Les qualifiés'!D49</f>
        <v>Féminine</v>
      </c>
      <c r="D43" s="112" t="str">
        <f>'Les qualifiés'!E49</f>
        <v>Pist 10m</v>
      </c>
      <c r="H43" s="115" t="str">
        <f t="array" ref="H43">IF(ROW(35:35)&lt;=COUNTIF($B$1:$B$299,$H$4),INDEX($C$1:$C$299,SMALL(IF($B$1:$B$299=$H$4,ROW($C$1:$C$299)),ROW(35:35)),ROW($C$1:$C$299)),"")</f>
        <v/>
      </c>
      <c r="I43" s="115" t="str">
        <f t="array" ref="I43">IF(ROW(35:35)&lt;=COUNTIF($B$1:$B$299,$H$4),INDEX($D$1:$D$299,SMALL(IF($B$1:$B$299=$H$4,ROW($D$1:$D$299)),ROW(35:35)),ROW($D$1:$D$299)),"")</f>
        <v/>
      </c>
    </row>
    <row r="44" spans="1:9" ht="16.5" x14ac:dyDescent="0.25">
      <c r="A44" s="112">
        <f>'Les qualifiés'!A50</f>
        <v>10</v>
      </c>
      <c r="B44" s="112" t="str">
        <f>'Les qualifiés'!B50</f>
        <v>La-Chapelle-Saint-Luc</v>
      </c>
      <c r="C44" s="112" t="str">
        <f>'Les qualifiés'!D50</f>
        <v xml:space="preserve">1 div </v>
      </c>
      <c r="D44" s="112" t="str">
        <f>'Les qualifiés'!E50</f>
        <v>P25 Std</v>
      </c>
      <c r="H44" s="115" t="str">
        <f t="array" ref="H44">IF(ROW(36:36)&lt;=COUNTIF($B$1:$B$299,$H$4),INDEX($C$1:$C$299,SMALL(IF($B$1:$B$299=$H$4,ROW($C$1:$C$299)),ROW(36:36)),ROW($C$1:$C$299)),"")</f>
        <v/>
      </c>
      <c r="I44" s="115" t="str">
        <f t="array" ref="I44">IF(ROW(36:36)&lt;=COUNTIF($B$1:$B$299,$H$4),INDEX($D$1:$D$299,SMALL(IF($B$1:$B$299=$H$4,ROW($D$1:$D$299)),ROW(36:36)),ROW($D$1:$D$299)),"")</f>
        <v/>
      </c>
    </row>
    <row r="45" spans="1:9" ht="16.5" x14ac:dyDescent="0.25">
      <c r="A45" s="112">
        <f>'Les qualifiés'!A51</f>
        <v>10</v>
      </c>
      <c r="B45" s="112" t="str">
        <f>'Les qualifiés'!B51</f>
        <v>La-Chapelle-Saint-Luc</v>
      </c>
      <c r="C45" s="112" t="str">
        <f>'Les qualifiés'!D51</f>
        <v>2 div</v>
      </c>
      <c r="D45" s="112" t="str">
        <f>'Les qualifiés'!E51</f>
        <v>P25 Std</v>
      </c>
      <c r="H45" s="115" t="str">
        <f t="array" ref="H45">IF(ROW(37:37)&lt;=COUNTIF($B$1:$B$299,$H$4),INDEX($C$1:$C$299,SMALL(IF($B$1:$B$299=$H$4,ROW($C$1:$C$299)),ROW(37:37)),ROW($C$1:$C$299)),"")</f>
        <v/>
      </c>
      <c r="I45" s="115" t="str">
        <f t="array" ref="I45">IF(ROW(37:37)&lt;=COUNTIF($B$1:$B$299,$H$4),INDEX($D$1:$D$299,SMALL(IF($B$1:$B$299=$H$4,ROW($D$1:$D$299)),ROW(37:37)),ROW($D$1:$D$299)),"")</f>
        <v/>
      </c>
    </row>
    <row r="46" spans="1:9" ht="16.5" x14ac:dyDescent="0.25">
      <c r="A46" s="112">
        <f>'Les qualifiés'!A52</f>
        <v>10</v>
      </c>
      <c r="B46" s="112" t="str">
        <f>'Les qualifiés'!B52</f>
        <v>La-Chapelle-Saint-Luc</v>
      </c>
      <c r="C46" s="112" t="str">
        <f>'Les qualifiés'!D52</f>
        <v>3 div</v>
      </c>
      <c r="D46" s="112" t="str">
        <f>'Les qualifiés'!E52</f>
        <v>P25 Std</v>
      </c>
      <c r="H46" s="115" t="str">
        <f t="array" ref="H46">IF(ROW(38:38)&lt;=COUNTIF($B$1:$B$299,$H$4),INDEX($C$1:$C$299,SMALL(IF($B$1:$B$299=$H$4,ROW($C$1:$C$299)),ROW(38:38)),ROW($C$1:$C$299)),"")</f>
        <v/>
      </c>
      <c r="I46" s="115" t="str">
        <f t="array" ref="I46">IF(ROW(38:38)&lt;=COUNTIF($B$1:$B$299,$H$4),INDEX($D$1:$D$299,SMALL(IF($B$1:$B$299=$H$4,ROW($D$1:$D$299)),ROW(38:38)),ROW($D$1:$D$299)),"")</f>
        <v/>
      </c>
    </row>
    <row r="47" spans="1:9" ht="16.5" x14ac:dyDescent="0.25">
      <c r="A47" s="112">
        <f>'Les qualifiés'!A53</f>
        <v>10</v>
      </c>
      <c r="B47" s="112" t="str">
        <f>'Les qualifiés'!B53</f>
        <v>La-Chapelle-Saint-Luc</v>
      </c>
      <c r="C47" s="112" t="str">
        <f>'Les qualifiés'!D53</f>
        <v>1 div</v>
      </c>
      <c r="D47" s="112" t="str">
        <f>'Les qualifiés'!E53</f>
        <v>P25 Libre</v>
      </c>
      <c r="H47" s="115" t="str">
        <f t="array" ref="H47">IF(ROW(39:39)&lt;=COUNTIF($B$1:$B$299,$H$4),INDEX($C$1:$C$299,SMALL(IF($B$1:$B$299=$H$4,ROW($C$1:$C$299)),ROW(39:39)),ROW($C$1:$C$299)),"")</f>
        <v/>
      </c>
      <c r="I47" s="115" t="str">
        <f t="array" ref="I47">IF(ROW(39:39)&lt;=COUNTIF($B$1:$B$299,$H$4),INDEX($D$1:$D$299,SMALL(IF($B$1:$B$299=$H$4,ROW($D$1:$D$299)),ROW(39:39)),ROW($D$1:$D$299)),"")</f>
        <v/>
      </c>
    </row>
    <row r="48" spans="1:9" ht="16.5" x14ac:dyDescent="0.25">
      <c r="A48" s="112">
        <f>'Les qualifiés'!A54</f>
        <v>10</v>
      </c>
      <c r="B48" s="112" t="str">
        <f>'Les qualifiés'!B54</f>
        <v>La-Chapelle-Saint-Luc</v>
      </c>
      <c r="C48" s="112" t="str">
        <f>'Les qualifiés'!D54</f>
        <v>2 div</v>
      </c>
      <c r="D48" s="112" t="str">
        <f>'Les qualifiés'!E54</f>
        <v>P25 Libre</v>
      </c>
      <c r="H48" s="115" t="str">
        <f t="array" ref="H48">IF(ROW(40:40)&lt;=COUNTIF($B$1:$B$299,$H$4),INDEX($C$1:$C$299,SMALL(IF($B$1:$B$299=$H$4,ROW($C$1:$C$299)),ROW(40:40)),ROW($C$1:$C$299)),"")</f>
        <v/>
      </c>
      <c r="I48" s="115" t="str">
        <f t="array" ref="I48">IF(ROW(40:40)&lt;=COUNTIF($B$1:$B$299,$H$4),INDEX($D$1:$D$299,SMALL(IF($B$1:$B$299=$H$4,ROW($D$1:$D$299)),ROW(40:40)),ROW($D$1:$D$299)),"")</f>
        <v/>
      </c>
    </row>
    <row r="49" spans="1:9" ht="16.5" x14ac:dyDescent="0.25">
      <c r="A49" s="112">
        <f>'Les qualifiés'!A55</f>
        <v>10</v>
      </c>
      <c r="B49" s="112" t="str">
        <f>'Les qualifiés'!B55</f>
        <v>La-Chapelle-Saint-Luc</v>
      </c>
      <c r="C49" s="112" t="str">
        <f>'Les qualifiés'!D55</f>
        <v>3 div</v>
      </c>
      <c r="D49" s="112" t="str">
        <f>'Les qualifiés'!E55</f>
        <v>P25 Libre</v>
      </c>
      <c r="H49" s="115" t="str">
        <f t="array" ref="H49">IF(ROW(41:41)&lt;=COUNTIF($B$1:$B$299,$H$4),INDEX($C$1:$C$299,SMALL(IF($B$1:$B$299=$H$4,ROW($C$1:$C$299)),ROW(41:41)),ROW($C$1:$C$299)),"")</f>
        <v/>
      </c>
      <c r="I49" s="115" t="str">
        <f t="array" ref="I49">IF(ROW(41:41)&lt;=COUNTIF($B$1:$B$299,$H$4),INDEX($D$1:$D$299,SMALL(IF($B$1:$B$299=$H$4,ROW($D$1:$D$299)),ROW(41:41)),ROW($D$1:$D$299)),"")</f>
        <v/>
      </c>
    </row>
    <row r="50" spans="1:9" ht="16.5" x14ac:dyDescent="0.25">
      <c r="A50" s="112">
        <f>'Les qualifiés'!A56</f>
        <v>18</v>
      </c>
      <c r="B50" s="112" t="str">
        <f>'Les qualifiés'!B56</f>
        <v>Foëcy</v>
      </c>
      <c r="C50" s="112" t="str">
        <f>'Les qualifiés'!D56</f>
        <v>3 div</v>
      </c>
      <c r="D50" s="112" t="str">
        <f>'Les qualifiés'!E56</f>
        <v>cara 10m</v>
      </c>
      <c r="H50" s="115" t="str">
        <f t="array" ref="H50">IF(ROW(42:42)&lt;=COUNTIF($B$1:$B$299,$H$4),INDEX($C$1:$C$299,SMALL(IF($B$1:$B$299=$H$4,ROW($C$1:$C$299)),ROW(42:42)),ROW($C$1:$C$299)),"")</f>
        <v/>
      </c>
      <c r="I50" s="115" t="str">
        <f t="array" ref="I50">IF(ROW(42:42)&lt;=COUNTIF($B$1:$B$299,$H$4),INDEX($D$1:$D$299,SMALL(IF($B$1:$B$299=$H$4,ROW($D$1:$D$299)),ROW(42:42)),ROW($D$1:$D$299)),"")</f>
        <v/>
      </c>
    </row>
    <row r="51" spans="1:9" ht="16.5" x14ac:dyDescent="0.25">
      <c r="A51" s="112">
        <f>'Les qualifiés'!A57</f>
        <v>18</v>
      </c>
      <c r="B51" s="112" t="str">
        <f>'Les qualifiés'!B57</f>
        <v>Foëcy</v>
      </c>
      <c r="C51" s="112" t="str">
        <f>'Les qualifiés'!D57</f>
        <v>promo</v>
      </c>
      <c r="D51" s="112" t="str">
        <f>'Les qualifiés'!E57</f>
        <v>cara 10m</v>
      </c>
      <c r="H51" s="115" t="str">
        <f t="array" ref="H51">IF(ROW(43:43)&lt;=COUNTIF($B$1:$B$299,$H$4),INDEX($C$1:$C$299,SMALL(IF($B$1:$B$299=$H$4,ROW($C$1:$C$299)),ROW(43:43)),ROW($C$1:$C$299)),"")</f>
        <v/>
      </c>
      <c r="I51" s="115" t="str">
        <f t="array" ref="I51">IF(ROW(43:43)&lt;=COUNTIF($B$1:$B$299,$H$4),INDEX($D$1:$D$299,SMALL(IF($B$1:$B$299=$H$4,ROW($D$1:$D$299)),ROW(43:43)),ROW($D$1:$D$299)),"")</f>
        <v/>
      </c>
    </row>
    <row r="52" spans="1:9" ht="16.5" x14ac:dyDescent="0.25">
      <c r="A52" s="112">
        <f>'Les qualifiés'!A58</f>
        <v>26</v>
      </c>
      <c r="B52" s="112" t="str">
        <f>'Les qualifiés'!B58</f>
        <v>Romans</v>
      </c>
      <c r="C52" s="112" t="str">
        <f>'Les qualifiés'!D58</f>
        <v>2 div</v>
      </c>
      <c r="D52" s="112" t="str">
        <f>'Les qualifiés'!E58</f>
        <v>cara 10m</v>
      </c>
      <c r="H52" s="115" t="str">
        <f t="array" ref="H52">IF(ROW(44:44)&lt;=COUNTIF($B$1:$B$299,$H$4),INDEX($C$1:$C$299,SMALL(IF($B$1:$B$299=$H$4,ROW($C$1:$C$299)),ROW(44:44)),ROW($C$1:$C$299)),"")</f>
        <v/>
      </c>
      <c r="I52" s="115" t="str">
        <f t="array" ref="I52">IF(ROW(44:44)&lt;=COUNTIF($B$1:$B$299,$H$4),INDEX($D$1:$D$299,SMALL(IF($B$1:$B$299=$H$4,ROW($D$1:$D$299)),ROW(44:44)),ROW($D$1:$D$299)),"")</f>
        <v/>
      </c>
    </row>
    <row r="53" spans="1:9" ht="16.5" x14ac:dyDescent="0.25">
      <c r="A53" s="112">
        <f>'Les qualifiés'!A59</f>
        <v>28</v>
      </c>
      <c r="B53" s="112" t="str">
        <f>'Les qualifiés'!B59</f>
        <v>Boutigny</v>
      </c>
      <c r="C53" s="112" t="str">
        <f>'Les qualifiés'!D59</f>
        <v>promo</v>
      </c>
      <c r="D53" s="112" t="str">
        <f>'Les qualifiés'!E59</f>
        <v>Cara 50m</v>
      </c>
      <c r="H53" s="115" t="str">
        <f t="array" ref="H53">IF(ROW(45:45)&lt;=COUNTIF($B$1:$B$299,$H$4),INDEX($C$1:$C$299,SMALL(IF($B$1:$B$299=$H$4,ROW($C$1:$C$299)),ROW(45:45)),ROW($C$1:$C$299)),"")</f>
        <v/>
      </c>
      <c r="I53" s="115" t="str">
        <f t="array" ref="I53">IF(ROW(45:45)&lt;=COUNTIF($B$1:$B$299,$H$4),INDEX($D$1:$D$299,SMALL(IF($B$1:$B$299=$H$4,ROW($D$1:$D$299)),ROW(45:45)),ROW($D$1:$D$299)),"")</f>
        <v/>
      </c>
    </row>
    <row r="54" spans="1:9" ht="16.5" x14ac:dyDescent="0.25">
      <c r="A54" s="112">
        <f>'Les qualifiés'!A60</f>
        <v>28</v>
      </c>
      <c r="B54" s="112" t="str">
        <f>'Les qualifiés'!B60</f>
        <v>Chassant-Combres</v>
      </c>
      <c r="C54" s="112" t="str">
        <f>'Les qualifiés'!D60</f>
        <v>2 div</v>
      </c>
      <c r="D54" s="112" t="str">
        <f>'Les qualifiés'!E60</f>
        <v>Cara 50m</v>
      </c>
      <c r="H54" s="115" t="str">
        <f t="array" ref="H54">IF(ROW(46:46)&lt;=COUNTIF($B$1:$B$299,$H$4),INDEX($C$1:$C$299,SMALL(IF($B$1:$B$299=$H$4,ROW($C$1:$C$299)),ROW(46:46)),ROW($C$1:$C$299)),"")</f>
        <v/>
      </c>
      <c r="I54" s="115" t="str">
        <f t="array" ref="I54">IF(ROW(46:46)&lt;=COUNTIF($B$1:$B$299,$H$4),INDEX($D$1:$D$299,SMALL(IF($B$1:$B$299=$H$4,ROW($D$1:$D$299)),ROW(46:46)),ROW($D$1:$D$299)),"")</f>
        <v/>
      </c>
    </row>
    <row r="55" spans="1:9" ht="16.5" x14ac:dyDescent="0.25">
      <c r="A55" s="112">
        <f>'Les qualifiés'!A61</f>
        <v>28</v>
      </c>
      <c r="B55" s="112" t="str">
        <f>'Les qualifiés'!B61</f>
        <v>Chassant-Combres</v>
      </c>
      <c r="C55" s="112" t="str">
        <f>'Les qualifiés'!D61</f>
        <v>2 div</v>
      </c>
      <c r="D55" s="112" t="str">
        <f>'Les qualifiés'!E61</f>
        <v>Cara 50m</v>
      </c>
      <c r="H55" s="115" t="str">
        <f t="array" ref="H55">IF(ROW(47:47)&lt;=COUNTIF($B$1:$B$299,$H$4),INDEX($C$1:$C$299,SMALL(IF($B$1:$B$299=$H$4,ROW($C$1:$C$299)),ROW(47:47)),ROW($C$1:$C$299)),"")</f>
        <v/>
      </c>
      <c r="I55" s="115" t="str">
        <f t="array" ref="I55">IF(ROW(47:47)&lt;=COUNTIF($B$1:$B$299,$H$4),INDEX($D$1:$D$299,SMALL(IF($B$1:$B$299=$H$4,ROW($D$1:$D$299)),ROW(47:47)),ROW($D$1:$D$299)),"")</f>
        <v/>
      </c>
    </row>
    <row r="56" spans="1:9" ht="16.5" x14ac:dyDescent="0.25">
      <c r="A56" s="112">
        <f>'Les qualifiés'!A62</f>
        <v>28</v>
      </c>
      <c r="B56" s="112" t="str">
        <f>'Les qualifiés'!B62</f>
        <v>Chassant-Combres</v>
      </c>
      <c r="C56" s="112" t="str">
        <f>'Les qualifiés'!D62</f>
        <v>3 div</v>
      </c>
      <c r="D56" s="112" t="str">
        <f>'Les qualifiés'!E62</f>
        <v>Cara 50m</v>
      </c>
      <c r="H56" s="115" t="str">
        <f t="array" ref="H56">IF(ROW(48:48)&lt;=COUNTIF($B$1:$B$299,$H$4),INDEX($C$1:$C$299,SMALL(IF($B$1:$B$299=$H$4,ROW($C$1:$C$299)),ROW(48:48)),ROW($C$1:$C$299)),"")</f>
        <v/>
      </c>
      <c r="I56" s="115" t="str">
        <f t="array" ref="I56">IF(ROW(48:48)&lt;=COUNTIF($B$1:$B$299,$H$4),INDEX($D$1:$D$299,SMALL(IF($B$1:$B$299=$H$4,ROW($D$1:$D$299)),ROW(48:48)),ROW($D$1:$D$299)),"")</f>
        <v/>
      </c>
    </row>
    <row r="57" spans="1:9" ht="16.5" x14ac:dyDescent="0.25">
      <c r="A57" s="112">
        <f>'Les qualifiés'!A63</f>
        <v>28</v>
      </c>
      <c r="B57" s="112" t="str">
        <f>'Les qualifiés'!B63</f>
        <v>Chassant-Combres</v>
      </c>
      <c r="C57" s="112" t="str">
        <f>'Les qualifiés'!D63</f>
        <v>excel</v>
      </c>
      <c r="D57" s="112" t="str">
        <f>'Les qualifiés'!E63</f>
        <v>Cara 50m</v>
      </c>
      <c r="H57" s="115" t="str">
        <f t="array" ref="H57">IF(ROW(49:49)&lt;=COUNTIF($B$1:$B$299,$H$4),INDEX($C$1:$C$299,SMALL(IF($B$1:$B$299=$H$4,ROW($C$1:$C$299)),ROW(49:49)),ROW($C$1:$C$299)),"")</f>
        <v/>
      </c>
      <c r="I57" s="115" t="str">
        <f t="array" ref="I57">IF(ROW(49:49)&lt;=COUNTIF($B$1:$B$299,$H$4),INDEX($D$1:$D$299,SMALL(IF($B$1:$B$299=$H$4,ROW($D$1:$D$299)),ROW(49:49)),ROW($D$1:$D$299)),"")</f>
        <v/>
      </c>
    </row>
    <row r="58" spans="1:9" ht="16.5" x14ac:dyDescent="0.25">
      <c r="A58" s="112">
        <f>'Les qualifiés'!A64</f>
        <v>28</v>
      </c>
      <c r="B58" s="112" t="str">
        <f>'Les qualifiés'!B64</f>
        <v>Chassant-Combres</v>
      </c>
      <c r="C58" s="112" t="str">
        <f>'Les qualifiés'!D64</f>
        <v>hon</v>
      </c>
      <c r="D58" s="112" t="str">
        <f>'Les qualifiés'!E64</f>
        <v>Cara 50m</v>
      </c>
      <c r="H58" s="115" t="str">
        <f t="array" ref="H58">IF(ROW(50:50)&lt;=COUNTIF($B$1:$B$299,$H$4),INDEX($C$1:$C$299,SMALL(IF($B$1:$B$299=$H$4,ROW($C$1:$C$299)),ROW(50:50)),ROW($C$1:$C$299)),"")</f>
        <v/>
      </c>
      <c r="I58" s="115" t="str">
        <f t="array" ref="I58">IF(ROW(50:50)&lt;=COUNTIF($B$1:$B$299,$H$4),INDEX($D$1:$D$299,SMALL(IF($B$1:$B$299=$H$4,ROW($D$1:$D$299)),ROW(50:50)),ROW($D$1:$D$299)),"")</f>
        <v/>
      </c>
    </row>
    <row r="59" spans="1:9" ht="16.5" x14ac:dyDescent="0.25">
      <c r="A59" s="112">
        <f>'Les qualifiés'!A65</f>
        <v>28</v>
      </c>
      <c r="B59" s="112" t="str">
        <f>'Les qualifiés'!B65</f>
        <v>Chateauneuf-en-T</v>
      </c>
      <c r="C59" s="112" t="str">
        <f>'Les qualifiés'!D65</f>
        <v>2 div</v>
      </c>
      <c r="D59" s="112" t="str">
        <f>'Les qualifiés'!E65</f>
        <v>Cara 50m</v>
      </c>
      <c r="H59" s="115" t="str">
        <f t="array" ref="H59">IF(ROW(51:51)&lt;=COUNTIF($B$1:$B$299,$H$4),INDEX($C$1:$C$299,SMALL(IF($B$1:$B$299=$H$4,ROW($C$1:$C$299)),ROW(51:51)),ROW($C$1:$C$299)),"")</f>
        <v/>
      </c>
      <c r="I59" s="115" t="str">
        <f t="array" ref="I59">IF(ROW(51:51)&lt;=COUNTIF($B$1:$B$299,$H$4),INDEX($D$1:$D$299,SMALL(IF($B$1:$B$299=$H$4,ROW($D$1:$D$299)),ROW(51:51)),ROW($D$1:$D$299)),"")</f>
        <v/>
      </c>
    </row>
    <row r="60" spans="1:9" ht="16.5" x14ac:dyDescent="0.25">
      <c r="A60" s="112">
        <f>'Les qualifiés'!A66</f>
        <v>28</v>
      </c>
      <c r="B60" s="112" t="str">
        <f>'Les qualifiés'!B66</f>
        <v>Chateauneuf-en-Thymerais</v>
      </c>
      <c r="C60" s="112" t="str">
        <f>'Les qualifiés'!D66</f>
        <v>13 - 14</v>
      </c>
      <c r="D60" s="112" t="str">
        <f>'Les qualifiés'!E66</f>
        <v>cara 10m</v>
      </c>
      <c r="H60" s="115" t="str">
        <f t="array" ref="H60">IF(ROW(52:52)&lt;=COUNTIF($B$1:$B$299,$H$4),INDEX($C$1:$C$299,SMALL(IF($B$1:$B$299=$H$4,ROW($C$1:$C$299)),ROW(52:52)),ROW($C$1:$C$299)),"")</f>
        <v/>
      </c>
      <c r="I60" s="115" t="str">
        <f t="array" ref="I60">IF(ROW(52:52)&lt;=COUNTIF($B$1:$B$299,$H$4),INDEX($D$1:$D$299,SMALL(IF($B$1:$B$299=$H$4,ROW($D$1:$D$299)),ROW(52:52)),ROW($D$1:$D$299)),"")</f>
        <v/>
      </c>
    </row>
    <row r="61" spans="1:9" ht="16.5" x14ac:dyDescent="0.25">
      <c r="A61" s="112">
        <f>'Les qualifiés'!A67</f>
        <v>28</v>
      </c>
      <c r="B61" s="112" t="str">
        <f>'Les qualifiés'!B67</f>
        <v>La Loupe</v>
      </c>
      <c r="C61" s="112" t="str">
        <f>'Les qualifiés'!D67</f>
        <v>3 div</v>
      </c>
      <c r="D61" s="112" t="str">
        <f>'Les qualifiés'!E67</f>
        <v>Cara 50m</v>
      </c>
      <c r="H61" s="115" t="str">
        <f t="array" ref="H61">IF(ROW(53:53)&lt;=COUNTIF($B$1:$B$299,$H$4),INDEX($C$1:$C$299,SMALL(IF($B$1:$B$299=$H$4,ROW($C$1:$C$299)),ROW(53:53)),ROW($C$1:$C$299)),"")</f>
        <v/>
      </c>
      <c r="I61" s="115" t="str">
        <f t="array" ref="I61">IF(ROW(53:53)&lt;=COUNTIF($B$1:$B$299,$H$4),INDEX($D$1:$D$299,SMALL(IF($B$1:$B$299=$H$4,ROW($D$1:$D$299)),ROW(53:53)),ROW($D$1:$D$299)),"")</f>
        <v/>
      </c>
    </row>
    <row r="62" spans="1:9" ht="16.5" x14ac:dyDescent="0.25">
      <c r="A62" s="112">
        <f>'Les qualifiés'!A68</f>
        <v>28</v>
      </c>
      <c r="B62" s="112" t="str">
        <f>'Les qualifiés'!B68</f>
        <v>La Loupe</v>
      </c>
      <c r="C62" s="112" t="str">
        <f>'Les qualifiés'!D68</f>
        <v>hon</v>
      </c>
      <c r="D62" s="112" t="str">
        <f>'Les qualifiés'!E68</f>
        <v>Cara 50m</v>
      </c>
      <c r="H62" s="115" t="str">
        <f t="array" ref="H62">IF(ROW(54:54)&lt;=COUNTIF($B$1:$B$299,$H$4),INDEX($C$1:$C$299,SMALL(IF($B$1:$B$299=$H$4,ROW($C$1:$C$299)),ROW(54:54)),ROW($C$1:$C$299)),"")</f>
        <v/>
      </c>
      <c r="I62" s="115" t="str">
        <f t="array" ref="I62">IF(ROW(54:54)&lt;=COUNTIF($B$1:$B$299,$H$4),INDEX($D$1:$D$299,SMALL(IF($B$1:$B$299=$H$4,ROW($D$1:$D$299)),ROW(54:54)),ROW($D$1:$D$299)),"")</f>
        <v/>
      </c>
    </row>
    <row r="63" spans="1:9" ht="16.5" x14ac:dyDescent="0.25">
      <c r="A63" s="112">
        <f>'Les qualifiés'!A69</f>
        <v>28</v>
      </c>
      <c r="B63" s="112" t="str">
        <f>'Les qualifiés'!B69</f>
        <v>La Loupe</v>
      </c>
      <c r="C63" s="112" t="str">
        <f>'Les qualifiés'!D69</f>
        <v>promo</v>
      </c>
      <c r="D63" s="112" t="str">
        <f>'Les qualifiés'!E69</f>
        <v>Cara 50m</v>
      </c>
      <c r="H63" s="115" t="str">
        <f t="array" ref="H63">IF(ROW(55:55)&lt;=COUNTIF($B$1:$B$299,$H$4),INDEX($C$1:$C$299,SMALL(IF($B$1:$B$299=$H$4,ROW($C$1:$C$299)),ROW(55:55)),ROW($C$1:$C$299)),"")</f>
        <v/>
      </c>
      <c r="I63" s="115" t="str">
        <f t="array" ref="I63">IF(ROW(55:55)&lt;=COUNTIF($B$1:$B$299,$H$4),INDEX($D$1:$D$299,SMALL(IF($B$1:$B$299=$H$4,ROW($D$1:$D$299)),ROW(55:55)),ROW($D$1:$D$299)),"")</f>
        <v/>
      </c>
    </row>
    <row r="64" spans="1:9" ht="16.5" x14ac:dyDescent="0.25">
      <c r="A64" s="112">
        <f>'Les qualifiés'!A70</f>
        <v>28</v>
      </c>
      <c r="B64" s="112" t="str">
        <f>'Les qualifiés'!B70</f>
        <v>La Loupe</v>
      </c>
      <c r="C64" s="112" t="str">
        <f>'Les qualifiés'!D70</f>
        <v>13 - 16</v>
      </c>
      <c r="D64" s="112" t="str">
        <f>'Les qualifiés'!E70</f>
        <v>Cara 50m</v>
      </c>
      <c r="H64" s="115" t="str">
        <f t="array" ref="H64">IF(ROW(56:56)&lt;=COUNTIF($B$1:$B$299,$H$4),INDEX($C$1:$C$299,SMALL(IF($B$1:$B$299=$H$4,ROW($C$1:$C$299)),ROW(56:56)),ROW($C$1:$C$299)),"")</f>
        <v/>
      </c>
      <c r="I64" s="115" t="str">
        <f t="array" ref="I64">IF(ROW(56:56)&lt;=COUNTIF($B$1:$B$299,$H$4),INDEX($D$1:$D$299,SMALL(IF($B$1:$B$299=$H$4,ROW($D$1:$D$299)),ROW(56:56)),ROW($D$1:$D$299)),"")</f>
        <v/>
      </c>
    </row>
    <row r="65" spans="1:9" ht="16.5" x14ac:dyDescent="0.25">
      <c r="A65" s="112">
        <f>'Les qualifiés'!A71</f>
        <v>28</v>
      </c>
      <c r="B65" s="112" t="str">
        <f>'Les qualifiés'!B71</f>
        <v>NOGENT-le-ROTROU</v>
      </c>
      <c r="C65" s="112" t="str">
        <f>'Les qualifiés'!D71</f>
        <v>hon</v>
      </c>
      <c r="D65" s="112" t="str">
        <f>'Les qualifiés'!E71</f>
        <v>cara 10m</v>
      </c>
      <c r="H65" s="115" t="str">
        <f t="array" ref="H65">IF(ROW(57:57)&lt;=COUNTIF($B$1:$B$299,$H$4),INDEX($C$1:$C$299,SMALL(IF($B$1:$B$299=$H$4,ROW($C$1:$C$299)),ROW(57:57)),ROW($C$1:$C$299)),"")</f>
        <v/>
      </c>
      <c r="I65" s="115" t="str">
        <f t="array" ref="I65">IF(ROW(57:57)&lt;=COUNTIF($B$1:$B$299,$H$4),INDEX($D$1:$D$299,SMALL(IF($B$1:$B$299=$H$4,ROW($D$1:$D$299)),ROW(57:57)),ROW($D$1:$D$299)),"")</f>
        <v/>
      </c>
    </row>
    <row r="66" spans="1:9" ht="16.5" x14ac:dyDescent="0.25">
      <c r="A66" s="112">
        <f>'Les qualifiés'!A72</f>
        <v>28</v>
      </c>
      <c r="B66" s="112" t="str">
        <f>'Les qualifiés'!B72</f>
        <v>Nogent-le-Rotrou</v>
      </c>
      <c r="C66" s="112" t="str">
        <f>'Les qualifiés'!D72</f>
        <v>fém</v>
      </c>
      <c r="D66" s="112" t="str">
        <f>'Les qualifiés'!E72</f>
        <v>cara 10m</v>
      </c>
      <c r="H66" s="115" t="str">
        <f t="array" ref="H66">IF(ROW(58:58)&lt;=COUNTIF($B$1:$B$299,$H$4),INDEX($C$1:$C$299,SMALL(IF($B$1:$B$299=$H$4,ROW($C$1:$C$299)),ROW(58:58)),ROW($C$1:$C$299)),"")</f>
        <v/>
      </c>
      <c r="I66" s="115" t="str">
        <f t="array" ref="I66">IF(ROW(58:58)&lt;=COUNTIF($B$1:$B$299,$H$4),INDEX($D$1:$D$299,SMALL(IF($B$1:$B$299=$H$4,ROW($D$1:$D$299)),ROW(58:58)),ROW($D$1:$D$299)),"")</f>
        <v/>
      </c>
    </row>
    <row r="67" spans="1:9" ht="16.5" x14ac:dyDescent="0.25">
      <c r="A67" s="112">
        <f>'Les qualifiés'!A73</f>
        <v>28</v>
      </c>
      <c r="B67" s="112" t="str">
        <f>'Les qualifiés'!B73</f>
        <v>Nogent-le-Rotrou</v>
      </c>
      <c r="C67" s="112" t="str">
        <f>'Les qualifiés'!D73</f>
        <v>2 div</v>
      </c>
      <c r="D67" s="112" t="str">
        <f>'Les qualifiés'!E73</f>
        <v>Cara 50m</v>
      </c>
      <c r="H67" s="115" t="str">
        <f t="array" ref="H67">IF(ROW(59:59)&lt;=COUNTIF($B$1:$B$299,$H$4),INDEX($C$1:$C$299,SMALL(IF($B$1:$B$299=$H$4,ROW($C$1:$C$299)),ROW(59:59)),ROW($C$1:$C$299)),"")</f>
        <v/>
      </c>
      <c r="I67" s="115" t="str">
        <f t="array" ref="I67">IF(ROW(59:59)&lt;=COUNTIF($B$1:$B$299,$H$4),INDEX($D$1:$D$299,SMALL(IF($B$1:$B$299=$H$4,ROW($D$1:$D$299)),ROW(59:59)),ROW($D$1:$D$299)),"")</f>
        <v/>
      </c>
    </row>
    <row r="68" spans="1:9" ht="16.5" x14ac:dyDescent="0.25">
      <c r="A68" s="112">
        <f>'Les qualifiés'!A74</f>
        <v>28</v>
      </c>
      <c r="B68" s="112" t="str">
        <f>'Les qualifiés'!B74</f>
        <v>Nogent-le-Rotrou</v>
      </c>
      <c r="C68" s="112" t="str">
        <f>'Les qualifiés'!D74</f>
        <v>2 div</v>
      </c>
      <c r="D68" s="112" t="str">
        <f>'Les qualifiés'!E74</f>
        <v>Cara 50m</v>
      </c>
      <c r="H68" s="115" t="str">
        <f t="array" ref="H68">IF(ROW(60:60)&lt;=COUNTIF($B$1:$B$299,$H$4),INDEX($C$1:$C$299,SMALL(IF($B$1:$B$299=$H$4,ROW($C$1:$C$299)),ROW(60:60)),ROW($C$1:$C$299)),"")</f>
        <v/>
      </c>
      <c r="I68" s="115" t="str">
        <f t="array" ref="I68">IF(ROW(60:60)&lt;=COUNTIF($B$1:$B$299,$H$4),INDEX($D$1:$D$299,SMALL(IF($B$1:$B$299=$H$4,ROW($D$1:$D$299)),ROW(60:60)),ROW($D$1:$D$299)),"")</f>
        <v/>
      </c>
    </row>
    <row r="69" spans="1:9" ht="16.5" x14ac:dyDescent="0.25">
      <c r="A69" s="112">
        <f>'Les qualifiés'!A75</f>
        <v>28</v>
      </c>
      <c r="B69" s="112" t="str">
        <f>'Les qualifiés'!B75</f>
        <v>Nogent-le-Rotrou</v>
      </c>
      <c r="C69" s="112" t="str">
        <f>'Les qualifiés'!D75</f>
        <v>excel</v>
      </c>
      <c r="D69" s="112" t="str">
        <f>'Les qualifiés'!E75</f>
        <v>Cara 50m</v>
      </c>
      <c r="H69" s="115" t="str">
        <f t="array" ref="H69">IF(ROW(61:61)&lt;=COUNTIF($B$1:$B$299,$H$4),INDEX($C$1:$C$299,SMALL(IF($B$1:$B$299=$H$4,ROW($C$1:$C$299)),ROW(61:61)),ROW($C$1:$C$299)),"")</f>
        <v/>
      </c>
      <c r="I69" s="115" t="str">
        <f t="array" ref="I69">IF(ROW(61:61)&lt;=COUNTIF($B$1:$B$299,$H$4),INDEX($D$1:$D$299,SMALL(IF($B$1:$B$299=$H$4,ROW($D$1:$D$299)),ROW(61:61)),ROW($D$1:$D$299)),"")</f>
        <v/>
      </c>
    </row>
    <row r="70" spans="1:9" ht="16.5" x14ac:dyDescent="0.25">
      <c r="A70" s="112">
        <f>'Les qualifiés'!A76</f>
        <v>28</v>
      </c>
      <c r="B70" s="112" t="str">
        <f>'Les qualifiés'!B76</f>
        <v>Nogent-le-Rotrou</v>
      </c>
      <c r="C70" s="112" t="str">
        <f>'Les qualifiés'!D76</f>
        <v>hon</v>
      </c>
      <c r="D70" s="112" t="str">
        <f>'Les qualifiés'!E76</f>
        <v>Cara 50m</v>
      </c>
      <c r="H70" s="115" t="str">
        <f t="array" ref="H70">IF(ROW(62:62)&lt;=COUNTIF($B$1:$B$299,$H$4),INDEX($C$1:$C$299,SMALL(IF($B$1:$B$299=$H$4,ROW($C$1:$C$299)),ROW(62:62)),ROW($C$1:$C$299)),"")</f>
        <v/>
      </c>
      <c r="I70" s="115" t="str">
        <f t="array" ref="I70">IF(ROW(62:62)&lt;=COUNTIF($B$1:$B$299,$H$4),INDEX($D$1:$D$299,SMALL(IF($B$1:$B$299=$H$4,ROW($D$1:$D$299)),ROW(62:62)),ROW($D$1:$D$299)),"")</f>
        <v/>
      </c>
    </row>
    <row r="71" spans="1:9" ht="16.5" x14ac:dyDescent="0.25">
      <c r="A71" s="112">
        <f>'Les qualifiés'!A77</f>
        <v>28</v>
      </c>
      <c r="B71" s="112" t="str">
        <f>'Les qualifiés'!B77</f>
        <v>SOURS</v>
      </c>
      <c r="C71" s="112" t="str">
        <f>'Les qualifiés'!D77</f>
        <v>promo</v>
      </c>
      <c r="D71" s="112" t="str">
        <f>'Les qualifiés'!E77</f>
        <v>cara 10m</v>
      </c>
      <c r="H71" s="115" t="str">
        <f t="array" ref="H71">IF(ROW(63:63)&lt;=COUNTIF($B$1:$B$299,$H$4),INDEX($C$1:$C$299,SMALL(IF($B$1:$B$299=$H$4,ROW($C$1:$C$299)),ROW(63:63)),ROW($C$1:$C$299)),"")</f>
        <v/>
      </c>
      <c r="I71" s="115" t="str">
        <f t="array" ref="I71">IF(ROW(63:63)&lt;=COUNTIF($B$1:$B$299,$H$4),INDEX($D$1:$D$299,SMALL(IF($B$1:$B$299=$H$4,ROW($D$1:$D$299)),ROW(63:63)),ROW($D$1:$D$299)),"")</f>
        <v/>
      </c>
    </row>
    <row r="72" spans="1:9" ht="16.5" x14ac:dyDescent="0.25">
      <c r="A72" s="112">
        <f>'Les qualifiés'!A78</f>
        <v>28</v>
      </c>
      <c r="B72" s="112" t="str">
        <f>'Les qualifiés'!B78</f>
        <v>Sours</v>
      </c>
      <c r="C72" s="112" t="str">
        <f>'Les qualifiés'!D78</f>
        <v>2 div</v>
      </c>
      <c r="D72" s="112" t="str">
        <f>'Les qualifiés'!E78</f>
        <v>Cara 50m</v>
      </c>
      <c r="H72" s="115" t="str">
        <f t="array" ref="H72">IF(ROW(64:64)&lt;=COUNTIF($B$1:$B$299,$H$4),INDEX($C$1:$C$299,SMALL(IF($B$1:$B$299=$H$4,ROW($C$1:$C$299)),ROW(64:64)),ROW($C$1:$C$299)),"")</f>
        <v/>
      </c>
      <c r="I72" s="115" t="str">
        <f t="array" ref="I72">IF(ROW(64:64)&lt;=COUNTIF($B$1:$B$299,$H$4),INDEX($D$1:$D$299,SMALL(IF($B$1:$B$299=$H$4,ROW($D$1:$D$299)),ROW(64:64)),ROW($D$1:$D$299)),"")</f>
        <v/>
      </c>
    </row>
    <row r="73" spans="1:9" ht="16.5" x14ac:dyDescent="0.25">
      <c r="A73" s="112">
        <f>'Les qualifiés'!A79</f>
        <v>28</v>
      </c>
      <c r="B73" s="112" t="str">
        <f>'Les qualifiés'!B79</f>
        <v>Sours</v>
      </c>
      <c r="C73" s="112" t="str">
        <f>'Les qualifiés'!D79</f>
        <v>hon</v>
      </c>
      <c r="D73" s="112" t="str">
        <f>'Les qualifiés'!E79</f>
        <v>Cara 50m</v>
      </c>
      <c r="H73" s="115" t="str">
        <f t="array" ref="H73">IF(ROW(65:65)&lt;=COUNTIF($B$1:$B$299,$H$4),INDEX($C$1:$C$299,SMALL(IF($B$1:$B$299=$H$4,ROW($C$1:$C$299)),ROW(65:65)),ROW($C$1:$C$299)),"")</f>
        <v/>
      </c>
      <c r="I73" s="115" t="str">
        <f t="array" ref="I73">IF(ROW(65:65)&lt;=COUNTIF($B$1:$B$299,$H$4),INDEX($D$1:$D$299,SMALL(IF($B$1:$B$299=$H$4,ROW($D$1:$D$299)),ROW(65:65)),ROW($D$1:$D$299)),"")</f>
        <v/>
      </c>
    </row>
    <row r="74" spans="1:9" ht="16.5" x14ac:dyDescent="0.25">
      <c r="A74" s="112">
        <f>'Les qualifiés'!A80</f>
        <v>28</v>
      </c>
      <c r="B74" s="112" t="str">
        <f>'Les qualifiés'!B80</f>
        <v>Toury</v>
      </c>
      <c r="C74" s="112" t="str">
        <f>'Les qualifiés'!D80</f>
        <v>2 div</v>
      </c>
      <c r="D74" s="112" t="str">
        <f>'Les qualifiés'!E80</f>
        <v>Cara 50m</v>
      </c>
      <c r="H74" s="115" t="str">
        <f t="array" ref="H74">IF(ROW(66:66)&lt;=COUNTIF($B$1:$B$299,$H$4),INDEX($C$1:$C$299,SMALL(IF($B$1:$B$299=$H$4,ROW($C$1:$C$299)),ROW(66:66)),ROW($C$1:$C$299)),"")</f>
        <v/>
      </c>
      <c r="I74" s="115" t="str">
        <f t="array" ref="I74">IF(ROW(66:66)&lt;=COUNTIF($B$1:$B$299,$H$4),INDEX($D$1:$D$299,SMALL(IF($B$1:$B$299=$H$4,ROW($D$1:$D$299)),ROW(66:66)),ROW($D$1:$D$299)),"")</f>
        <v/>
      </c>
    </row>
    <row r="75" spans="1:9" ht="16.5" x14ac:dyDescent="0.25">
      <c r="A75" s="112">
        <f>'Les qualifiés'!A81</f>
        <v>28</v>
      </c>
      <c r="B75" s="112" t="str">
        <f>'Les qualifiés'!B81</f>
        <v>Toury</v>
      </c>
      <c r="C75" s="112" t="str">
        <f>'Les qualifiés'!D81</f>
        <v>2 div</v>
      </c>
      <c r="D75" s="112" t="str">
        <f>'Les qualifiés'!E81</f>
        <v>Cara 50m</v>
      </c>
      <c r="H75" s="115" t="str">
        <f t="array" ref="H75">IF(ROW(67:67)&lt;=COUNTIF($B$1:$B$299,$H$4),INDEX($C$1:$C$299,SMALL(IF($B$1:$B$299=$H$4,ROW($C$1:$C$299)),ROW(67:67)),ROW($C$1:$C$299)),"")</f>
        <v/>
      </c>
      <c r="I75" s="115" t="str">
        <f t="array" ref="I75">IF(ROW(67:67)&lt;=COUNTIF($B$1:$B$299,$H$4),INDEX($D$1:$D$299,SMALL(IF($B$1:$B$299=$H$4,ROW($D$1:$D$299)),ROW(67:67)),ROW($D$1:$D$299)),"")</f>
        <v/>
      </c>
    </row>
    <row r="76" spans="1:9" ht="16.5" x14ac:dyDescent="0.25">
      <c r="A76" s="112">
        <f>'Les qualifiés'!A82</f>
        <v>28</v>
      </c>
      <c r="B76" s="112" t="str">
        <f>'Les qualifiés'!B82</f>
        <v>Toury</v>
      </c>
      <c r="C76" s="112" t="str">
        <f>'Les qualifiés'!D82</f>
        <v>excel</v>
      </c>
      <c r="D76" s="112" t="str">
        <f>'Les qualifiés'!E82</f>
        <v>Cara 50m</v>
      </c>
      <c r="H76" s="115" t="str">
        <f t="array" ref="H76">IF(ROW(68:68)&lt;=COUNTIF($B$1:$B$299,$H$4),INDEX($C$1:$C$299,SMALL(IF($B$1:$B$299=$H$4,ROW($C$1:$C$299)),ROW(68:68)),ROW($C$1:$C$299)),"")</f>
        <v/>
      </c>
      <c r="I76" s="115" t="str">
        <f t="array" ref="I76">IF(ROW(68:68)&lt;=COUNTIF($B$1:$B$299,$H$4),INDEX($D$1:$D$299,SMALL(IF($B$1:$B$299=$H$4,ROW($D$1:$D$299)),ROW(68:68)),ROW($D$1:$D$299)),"")</f>
        <v/>
      </c>
    </row>
    <row r="77" spans="1:9" ht="16.5" x14ac:dyDescent="0.25">
      <c r="A77" s="112">
        <f>'Les qualifiés'!A83</f>
        <v>28</v>
      </c>
      <c r="B77" s="112" t="str">
        <f>'Les qualifiés'!B83</f>
        <v>Toury</v>
      </c>
      <c r="C77" s="112" t="str">
        <f>'Les qualifiés'!D83</f>
        <v>hon</v>
      </c>
      <c r="D77" s="112" t="str">
        <f>'Les qualifiés'!E83</f>
        <v>Cara 50m</v>
      </c>
      <c r="H77" s="115" t="str">
        <f t="array" ref="H77">IF(ROW(69:69)&lt;=COUNTIF($B$1:$B$299,$H$4),INDEX($C$1:$C$299,SMALL(IF($B$1:$B$299=$H$4,ROW($C$1:$C$299)),ROW(69:69)),ROW($C$1:$C$299)),"")</f>
        <v/>
      </c>
      <c r="I77" s="115" t="str">
        <f t="array" ref="I77">IF(ROW(69:69)&lt;=COUNTIF($B$1:$B$299,$H$4),INDEX($D$1:$D$299,SMALL(IF($B$1:$B$299=$H$4,ROW($D$1:$D$299)),ROW(69:69)),ROW($D$1:$D$299)),"")</f>
        <v/>
      </c>
    </row>
    <row r="78" spans="1:9" ht="16.5" x14ac:dyDescent="0.25">
      <c r="A78" s="112">
        <f>'Les qualifiés'!A84</f>
        <v>28</v>
      </c>
      <c r="B78" s="112" t="str">
        <f>'Les qualifiés'!B84</f>
        <v xml:space="preserve">Toury </v>
      </c>
      <c r="C78" s="112" t="str">
        <f>'Les qualifiés'!D84</f>
        <v>55+</v>
      </c>
      <c r="D78" s="112" t="str">
        <f>'Les qualifiés'!E84</f>
        <v>Pist 10m</v>
      </c>
      <c r="H78" s="115" t="str">
        <f t="array" ref="H78">IF(ROW(70:70)&lt;=COUNTIF($B$1:$B$299,$H$4),INDEX($C$1:$C$299,SMALL(IF($B$1:$B$299=$H$4,ROW($C$1:$C$299)),ROW(70:70)),ROW($C$1:$C$299)),"")</f>
        <v/>
      </c>
      <c r="I78" s="115" t="str">
        <f t="array" ref="I78">IF(ROW(70:70)&lt;=COUNTIF($B$1:$B$299,$H$4),INDEX($D$1:$D$299,SMALL(IF($B$1:$B$299=$H$4,ROW($D$1:$D$299)),ROW(70:70)),ROW($D$1:$D$299)),"")</f>
        <v/>
      </c>
    </row>
    <row r="79" spans="1:9" ht="16.5" x14ac:dyDescent="0.25">
      <c r="A79" s="112">
        <f>'Les qualifiés'!A85</f>
        <v>45</v>
      </c>
      <c r="B79" s="112" t="str">
        <f>'Les qualifiés'!B85</f>
        <v>Fleury-les-Aubrais</v>
      </c>
      <c r="C79" s="112" t="str">
        <f>'Les qualifiés'!D85</f>
        <v>3 div</v>
      </c>
      <c r="D79" s="112" t="str">
        <f>'Les qualifiés'!E85</f>
        <v>cara 10m</v>
      </c>
      <c r="H79" s="115" t="str">
        <f t="array" ref="H79">IF(ROW(71:71)&lt;=COUNTIF($B$1:$B$299,$H$4),INDEX($C$1:$C$299,SMALL(IF($B$1:$B$299=$H$4,ROW($C$1:$C$299)),ROW(71:71)),ROW($C$1:$C$299)),"")</f>
        <v/>
      </c>
      <c r="I79" s="115" t="str">
        <f t="array" ref="I79">IF(ROW(71:71)&lt;=COUNTIF($B$1:$B$299,$H$4),INDEX($D$1:$D$299,SMALL(IF($B$1:$B$299=$H$4,ROW($D$1:$D$299)),ROW(71:71)),ROW($D$1:$D$299)),"")</f>
        <v/>
      </c>
    </row>
    <row r="80" spans="1:9" ht="16.5" x14ac:dyDescent="0.25">
      <c r="A80" s="112">
        <f>'Les qualifiés'!A86</f>
        <v>45</v>
      </c>
      <c r="B80" s="112" t="str">
        <f>'Les qualifiés'!B86</f>
        <v>Fleury-les-Aubrais</v>
      </c>
      <c r="C80" s="112" t="str">
        <f>'Les qualifiés'!D86</f>
        <v>55+</v>
      </c>
      <c r="D80" s="112" t="str">
        <f>'Les qualifiés'!E86</f>
        <v>cara 10m</v>
      </c>
      <c r="H80" s="115" t="str">
        <f t="array" ref="H80">IF(ROW(72:72)&lt;=COUNTIF($B$1:$B$299,$H$4),INDEX($C$1:$C$299,SMALL(IF($B$1:$B$299=$H$4,ROW($C$1:$C$299)),ROW(72:72)),ROW($C$1:$C$299)),"")</f>
        <v/>
      </c>
      <c r="I80" s="115" t="str">
        <f t="array" ref="I80">IF(ROW(72:72)&lt;=COUNTIF($B$1:$B$299,$H$4),INDEX($D$1:$D$299,SMALL(IF($B$1:$B$299=$H$4,ROW($D$1:$D$299)),ROW(72:72)),ROW($D$1:$D$299)),"")</f>
        <v/>
      </c>
    </row>
    <row r="81" spans="1:9" ht="16.5" x14ac:dyDescent="0.25">
      <c r="A81" s="112">
        <f>'Les qualifiés'!A87</f>
        <v>45</v>
      </c>
      <c r="B81" s="112" t="str">
        <f>'Les qualifiés'!B87</f>
        <v>Saint-Jean-de-Braye</v>
      </c>
      <c r="C81" s="112" t="str">
        <f>'Les qualifiés'!D87</f>
        <v>1 div</v>
      </c>
      <c r="D81" s="112" t="str">
        <f>'Les qualifiés'!E87</f>
        <v>cara 10m</v>
      </c>
      <c r="H81" s="115" t="str">
        <f t="array" ref="H81">IF(ROW(73:73)&lt;=COUNTIF($B$1:$B$299,$H$4),INDEX($C$1:$C$299,SMALL(IF($B$1:$B$299=$H$4,ROW($C$1:$C$299)),ROW(73:73)),ROW($C$1:$C$299)),"")</f>
        <v/>
      </c>
      <c r="I81" s="115" t="str">
        <f t="array" ref="I81">IF(ROW(73:73)&lt;=COUNTIF($B$1:$B$299,$H$4),INDEX($D$1:$D$299,SMALL(IF($B$1:$B$299=$H$4,ROW($D$1:$D$299)),ROW(73:73)),ROW($D$1:$D$299)),"")</f>
        <v/>
      </c>
    </row>
    <row r="82" spans="1:9" ht="16.5" x14ac:dyDescent="0.25">
      <c r="A82" s="112">
        <f>'Les qualifiés'!A88</f>
        <v>45</v>
      </c>
      <c r="B82" s="112" t="str">
        <f>'Les qualifiés'!B88</f>
        <v>Saint-Jean-de-Braye</v>
      </c>
      <c r="C82" s="112" t="str">
        <f>'Les qualifiés'!D88</f>
        <v>2 div</v>
      </c>
      <c r="D82" s="112" t="str">
        <f>'Les qualifiés'!E88</f>
        <v>cara 10m</v>
      </c>
      <c r="H82" s="115" t="str">
        <f t="array" ref="H82">IF(ROW(74:74)&lt;=COUNTIF($B$1:$B$299,$H$4),INDEX($C$1:$C$299,SMALL(IF($B$1:$B$299=$H$4,ROW($C$1:$C$299)),ROW(74:74)),ROW($C$1:$C$299)),"")</f>
        <v/>
      </c>
      <c r="I82" s="115" t="str">
        <f t="array" ref="I82">IF(ROW(74:74)&lt;=COUNTIF($B$1:$B$299,$H$4),INDEX($D$1:$D$299,SMALL(IF($B$1:$B$299=$H$4,ROW($D$1:$D$299)),ROW(74:74)),ROW($D$1:$D$299)),"")</f>
        <v/>
      </c>
    </row>
    <row r="83" spans="1:9" ht="16.5" x14ac:dyDescent="0.25">
      <c r="A83" s="112">
        <f>'Les qualifiés'!A89</f>
        <v>45</v>
      </c>
      <c r="B83" s="112" t="str">
        <f>'Les qualifiés'!B89</f>
        <v>Saint-Jean-de-Braye</v>
      </c>
      <c r="C83" s="112" t="str">
        <f>'Les qualifiés'!D89</f>
        <v>55+</v>
      </c>
      <c r="D83" s="112" t="str">
        <f>'Les qualifiés'!E89</f>
        <v>cara 10m</v>
      </c>
      <c r="H83" s="115" t="str">
        <f t="array" ref="H83">IF(ROW(75:75)&lt;=COUNTIF($B$1:$B$299,$H$4),INDEX($C$1:$C$299,SMALL(IF($B$1:$B$299=$H$4,ROW($C$1:$C$299)),ROW(75:75)),ROW($C$1:$C$299)),"")</f>
        <v/>
      </c>
      <c r="I83" s="115" t="str">
        <f t="array" ref="I83">IF(ROW(75:75)&lt;=COUNTIF($B$1:$B$299,$H$4),INDEX($D$1:$D$299,SMALL(IF($B$1:$B$299=$H$4,ROW($D$1:$D$299)),ROW(75:75)),ROW($D$1:$D$299)),"")</f>
        <v/>
      </c>
    </row>
    <row r="84" spans="1:9" ht="16.5" x14ac:dyDescent="0.25">
      <c r="A84" s="112">
        <f>'Les qualifiés'!A90</f>
        <v>45</v>
      </c>
      <c r="B84" s="112" t="str">
        <f>'Les qualifiés'!B90</f>
        <v>Saint-Jean-de-Braye</v>
      </c>
      <c r="C84" s="112" t="str">
        <f>'Les qualifiés'!D90</f>
        <v>13 - 14</v>
      </c>
      <c r="D84" s="112" t="str">
        <f>'Les qualifiés'!E90</f>
        <v>cara 10m</v>
      </c>
      <c r="H84" s="115" t="str">
        <f t="array" ref="H84">IF(ROW(76:76)&lt;=COUNTIF($B$1:$B$299,$H$4),INDEX($C$1:$C$299,SMALL(IF($B$1:$B$299=$H$4,ROW($C$1:$C$299)),ROW(76:76)),ROW($C$1:$C$299)),"")</f>
        <v/>
      </c>
      <c r="I84" s="115" t="str">
        <f t="array" ref="I84">IF(ROW(76:76)&lt;=COUNTIF($B$1:$B$299,$H$4),INDEX($D$1:$D$299,SMALL(IF($B$1:$B$299=$H$4,ROW($D$1:$D$299)),ROW(76:76)),ROW($D$1:$D$299)),"")</f>
        <v/>
      </c>
    </row>
    <row r="85" spans="1:9" ht="16.5" x14ac:dyDescent="0.25">
      <c r="A85" s="112">
        <f>'Les qualifiés'!A91</f>
        <v>45</v>
      </c>
      <c r="B85" s="112" t="str">
        <f>'Les qualifiés'!B91</f>
        <v>Saint-Jean-de-Braye</v>
      </c>
      <c r="C85" s="112" t="str">
        <f>'Les qualifiés'!D91</f>
        <v>15 - 16</v>
      </c>
      <c r="D85" s="112" t="str">
        <f>'Les qualifiés'!E91</f>
        <v>cara 10m</v>
      </c>
      <c r="H85" s="115" t="str">
        <f t="array" ref="H85">IF(ROW(77:77)&lt;=COUNTIF($B$1:$B$299,$H$4),INDEX($C$1:$C$299,SMALL(IF($B$1:$B$299=$H$4,ROW($C$1:$C$299)),ROW(77:77)),ROW($C$1:$C$299)),"")</f>
        <v/>
      </c>
      <c r="I85" s="115" t="str">
        <f t="array" ref="I85">IF(ROW(77:77)&lt;=COUNTIF($B$1:$B$299,$H$4),INDEX($D$1:$D$299,SMALL(IF($B$1:$B$299=$H$4,ROW($D$1:$D$299)),ROW(77:77)),ROW($D$1:$D$299)),"")</f>
        <v/>
      </c>
    </row>
    <row r="86" spans="1:9" ht="16.5" x14ac:dyDescent="0.25">
      <c r="A86" s="112">
        <f>'Les qualifiés'!A92</f>
        <v>45</v>
      </c>
      <c r="B86" s="112" t="str">
        <f>'Les qualifiés'!B92</f>
        <v>Saint-Jean-de-Braye</v>
      </c>
      <c r="C86" s="112" t="str">
        <f>'Les qualifiés'!D92</f>
        <v>55+</v>
      </c>
      <c r="D86" s="112" t="str">
        <f>'Les qualifiés'!E92</f>
        <v>Pist 10m</v>
      </c>
      <c r="H86" s="115" t="str">
        <f t="array" ref="H86">IF(ROW(78:78)&lt;=COUNTIF($B$1:$B$299,$H$4),INDEX($C$1:$C$299,SMALL(IF($B$1:$B$299=$H$4,ROW($C$1:$C$299)),ROW(78:78)),ROW($C$1:$C$299)),"")</f>
        <v/>
      </c>
      <c r="I86" s="115" t="str">
        <f t="array" ref="I86">IF(ROW(78:78)&lt;=COUNTIF($B$1:$B$299,$H$4),INDEX($D$1:$D$299,SMALL(IF($B$1:$B$299=$H$4,ROW($D$1:$D$299)),ROW(78:78)),ROW($D$1:$D$299)),"")</f>
        <v/>
      </c>
    </row>
    <row r="87" spans="1:9" ht="16.5" x14ac:dyDescent="0.25">
      <c r="A87" s="112">
        <f>'Les qualifiés'!A93</f>
        <v>45</v>
      </c>
      <c r="B87" s="112" t="str">
        <f>'Les qualifiés'!B93</f>
        <v>Saint-Jean-de-Braye</v>
      </c>
      <c r="C87" s="112" t="str">
        <f>'Les qualifiés'!D93</f>
        <v>1 div</v>
      </c>
      <c r="D87" s="112" t="str">
        <f>'Les qualifiés'!E93</f>
        <v>Cara 50m</v>
      </c>
      <c r="H87" s="115" t="str">
        <f t="array" ref="H87">IF(ROW(79:79)&lt;=COUNTIF($B$1:$B$299,$H$4),INDEX($C$1:$C$299,SMALL(IF($B$1:$B$299=$H$4,ROW($C$1:$C$299)),ROW(79:79)),ROW($C$1:$C$299)),"")</f>
        <v/>
      </c>
      <c r="I87" s="115" t="str">
        <f t="array" ref="I87">IF(ROW(79:79)&lt;=COUNTIF($B$1:$B$299,$H$4),INDEX($D$1:$D$299,SMALL(IF($B$1:$B$299=$H$4,ROW($D$1:$D$299)),ROW(79:79)),ROW($D$1:$D$299)),"")</f>
        <v/>
      </c>
    </row>
    <row r="88" spans="1:9" ht="16.5" x14ac:dyDescent="0.25">
      <c r="A88" s="112">
        <f>'Les qualifiés'!A94</f>
        <v>45</v>
      </c>
      <c r="B88" s="112" t="str">
        <f>'Les qualifiés'!B94</f>
        <v>Saint-Jean-de-Braye</v>
      </c>
      <c r="C88" s="112" t="str">
        <f>'Les qualifiés'!D94</f>
        <v>13 - 16</v>
      </c>
      <c r="D88" s="112" t="str">
        <f>'Les qualifiés'!E94</f>
        <v>Cara 50m</v>
      </c>
      <c r="H88" s="115" t="str">
        <f t="array" ref="H88">IF(ROW(80:80)&lt;=COUNTIF($B$1:$B$299,$H$4),INDEX($C$1:$C$299,SMALL(IF($B$1:$B$299=$H$4,ROW($C$1:$C$299)),ROW(80:80)),ROW($C$1:$C$299)),"")</f>
        <v/>
      </c>
      <c r="I88" s="115" t="str">
        <f t="array" ref="I88">IF(ROW(80:80)&lt;=COUNTIF($B$1:$B$299,$H$4),INDEX($D$1:$D$299,SMALL(IF($B$1:$B$299=$H$4,ROW($D$1:$D$299)),ROW(80:80)),ROW($D$1:$D$299)),"")</f>
        <v/>
      </c>
    </row>
    <row r="89" spans="1:9" ht="16.5" x14ac:dyDescent="0.25">
      <c r="A89" s="112">
        <f>'Les qualifiés'!A95</f>
        <v>59</v>
      </c>
      <c r="B89" s="112" t="str">
        <f>'Les qualifiés'!B95</f>
        <v>59 Hellemmes</v>
      </c>
      <c r="C89" s="112" t="str">
        <f>'Les qualifiés'!D95</f>
        <v>excel</v>
      </c>
      <c r="D89" s="112" t="str">
        <f>'Les qualifiés'!E95</f>
        <v>Pist 10m</v>
      </c>
      <c r="H89" s="115" t="str">
        <f t="array" ref="H89">IF(ROW(81:81)&lt;=COUNTIF($B$1:$B$299,$H$4),INDEX($C$1:$C$299,SMALL(IF($B$1:$B$299=$H$4,ROW($C$1:$C$299)),ROW(81:81)),ROW($C$1:$C$299)),"")</f>
        <v/>
      </c>
      <c r="I89" s="115" t="str">
        <f t="array" ref="I89">IF(ROW(81:81)&lt;=COUNTIF($B$1:$B$299,$H$4),INDEX($D$1:$D$299,SMALL(IF($B$1:$B$299=$H$4,ROW($D$1:$D$299)),ROW(81:81)),ROW($D$1:$D$299)),"")</f>
        <v/>
      </c>
    </row>
    <row r="90" spans="1:9" ht="16.5" x14ac:dyDescent="0.25">
      <c r="A90" s="112">
        <f>'Les qualifiés'!A96</f>
        <v>59</v>
      </c>
      <c r="B90" s="112" t="str">
        <f>'Les qualifiés'!B96</f>
        <v>Bruay-sur-Escaut</v>
      </c>
      <c r="C90" s="112" t="str">
        <f>'Les qualifiés'!D96</f>
        <v>55+</v>
      </c>
      <c r="D90" s="112" t="str">
        <f>'Les qualifiés'!E96</f>
        <v>cara 10m</v>
      </c>
      <c r="H90" s="115" t="str">
        <f t="array" ref="H90">IF(ROW(82:82)&lt;=COUNTIF($B$1:$B$299,$H$4),INDEX($C$1:$C$299,SMALL(IF($B$1:$B$299=$H$4,ROW($C$1:$C$299)),ROW(82:82)),ROW($C$1:$C$299)),"")</f>
        <v/>
      </c>
      <c r="I90" s="115" t="str">
        <f t="array" ref="I90">IF(ROW(82:82)&lt;=COUNTIF($B$1:$B$299,$H$4),INDEX($D$1:$D$299,SMALL(IF($B$1:$B$299=$H$4,ROW($D$1:$D$299)),ROW(82:82)),ROW($D$1:$D$299)),"")</f>
        <v/>
      </c>
    </row>
    <row r="91" spans="1:9" ht="16.5" x14ac:dyDescent="0.25">
      <c r="A91" s="112">
        <f>'Les qualifiés'!A97</f>
        <v>59</v>
      </c>
      <c r="B91" s="112" t="str">
        <f>'Les qualifiés'!B97</f>
        <v>Hellemmes</v>
      </c>
      <c r="C91" s="112" t="str">
        <f>'Les qualifiés'!D97</f>
        <v>1 div</v>
      </c>
      <c r="D91" s="112" t="str">
        <f>'Les qualifiés'!E97</f>
        <v>cara 10m</v>
      </c>
      <c r="H91" s="115" t="str">
        <f t="array" ref="H91">IF(ROW(83:83)&lt;=COUNTIF($B$1:$B$299,$H$4),INDEX($C$1:$C$299,SMALL(IF($B$1:$B$299=$H$4,ROW($C$1:$C$299)),ROW(83:83)),ROW($C$1:$C$299)),"")</f>
        <v/>
      </c>
      <c r="I91" s="115" t="str">
        <f t="array" ref="I91">IF(ROW(83:83)&lt;=COUNTIF($B$1:$B$299,$H$4),INDEX($D$1:$D$299,SMALL(IF($B$1:$B$299=$H$4,ROW($D$1:$D$299)),ROW(83:83)),ROW($D$1:$D$299)),"")</f>
        <v/>
      </c>
    </row>
    <row r="92" spans="1:9" ht="16.5" x14ac:dyDescent="0.25">
      <c r="A92" s="112">
        <f>'Les qualifiés'!A98</f>
        <v>59</v>
      </c>
      <c r="B92" s="112" t="str">
        <f>'Les qualifiés'!B98</f>
        <v>Hellemmes</v>
      </c>
      <c r="C92" s="112" t="str">
        <f>'Les qualifiés'!D98</f>
        <v>excel</v>
      </c>
      <c r="D92" s="112" t="str">
        <f>'Les qualifiés'!E98</f>
        <v>cara 10m</v>
      </c>
      <c r="H92" s="115" t="str">
        <f t="array" ref="H92">IF(ROW(84:84)&lt;=COUNTIF($B$1:$B$299,$H$4),INDEX($C$1:$C$299,SMALL(IF($B$1:$B$299=$H$4,ROW($C$1:$C$299)),ROW(84:84)),ROW($C$1:$C$299)),"")</f>
        <v/>
      </c>
      <c r="I92" s="115" t="str">
        <f t="array" ref="I92">IF(ROW(84:84)&lt;=COUNTIF($B$1:$B$299,$H$4),INDEX($D$1:$D$299,SMALL(IF($B$1:$B$299=$H$4,ROW($D$1:$D$299)),ROW(84:84)),ROW($D$1:$D$299)),"")</f>
        <v/>
      </c>
    </row>
    <row r="93" spans="1:9" ht="16.5" x14ac:dyDescent="0.25">
      <c r="A93" s="112">
        <f>'Les qualifiés'!A99</f>
        <v>59</v>
      </c>
      <c r="B93" s="112" t="str">
        <f>'Les qualifiés'!B99</f>
        <v>Hellemmes</v>
      </c>
      <c r="C93" s="112" t="str">
        <f>'Les qualifiés'!D99</f>
        <v>1 div</v>
      </c>
      <c r="D93" s="112" t="str">
        <f>'Les qualifiés'!E99</f>
        <v>Pist 10m</v>
      </c>
      <c r="H93" s="115" t="str">
        <f t="array" ref="H93">IF(ROW(85:85)&lt;=COUNTIF($B$1:$B$299,$H$4),INDEX($C$1:$C$299,SMALL(IF($B$1:$B$299=$H$4,ROW($C$1:$C$299)),ROW(85:85)),ROW($C$1:$C$299)),"")</f>
        <v/>
      </c>
      <c r="I93" s="115" t="str">
        <f t="array" ref="I93">IF(ROW(85:85)&lt;=COUNTIF($B$1:$B$299,$H$4),INDEX($D$1:$D$299,SMALL(IF($B$1:$B$299=$H$4,ROW($D$1:$D$299)),ROW(85:85)),ROW($D$1:$D$299)),"")</f>
        <v/>
      </c>
    </row>
    <row r="94" spans="1:9" ht="16.5" x14ac:dyDescent="0.25">
      <c r="A94" s="112">
        <f>'Les qualifiés'!A100</f>
        <v>59</v>
      </c>
      <c r="B94" s="112" t="str">
        <f>'Les qualifiés'!B100</f>
        <v>Hellemmes</v>
      </c>
      <c r="C94" s="112" t="str">
        <f>'Les qualifiés'!D100</f>
        <v>2 div</v>
      </c>
      <c r="D94" s="112" t="str">
        <f>'Les qualifiés'!E100</f>
        <v>Cara 50m</v>
      </c>
      <c r="H94" s="115" t="str">
        <f t="array" ref="H94">IF(ROW(86:86)&lt;=COUNTIF($B$1:$B$299,$H$4),INDEX($C$1:$C$299,SMALL(IF($B$1:$B$299=$H$4,ROW($C$1:$C$299)),ROW(86:86)),ROW($C$1:$C$299)),"")</f>
        <v/>
      </c>
      <c r="I94" s="115" t="str">
        <f t="array" ref="I94">IF(ROW(86:86)&lt;=COUNTIF($B$1:$B$299,$H$4),INDEX($D$1:$D$299,SMALL(IF($B$1:$B$299=$H$4,ROW($D$1:$D$299)),ROW(86:86)),ROW($D$1:$D$299)),"")</f>
        <v/>
      </c>
    </row>
    <row r="95" spans="1:9" ht="16.5" x14ac:dyDescent="0.25">
      <c r="A95" s="112">
        <f>'Les qualifiés'!A101</f>
        <v>59</v>
      </c>
      <c r="B95" s="112" t="str">
        <f>'Les qualifiés'!B101</f>
        <v>Hellemmes</v>
      </c>
      <c r="C95" s="112" t="str">
        <f>'Les qualifiés'!D101</f>
        <v>excel</v>
      </c>
      <c r="D95" s="112" t="str">
        <f>'Les qualifiés'!E101</f>
        <v>Cara 50m</v>
      </c>
      <c r="H95" s="115" t="str">
        <f t="array" ref="H95">IF(ROW(87:87)&lt;=COUNTIF($B$1:$B$299,$H$4),INDEX($C$1:$C$299,SMALL(IF($B$1:$B$299=$H$4,ROW($C$1:$C$299)),ROW(87:87)),ROW($C$1:$C$299)),"")</f>
        <v/>
      </c>
      <c r="I95" s="115" t="str">
        <f t="array" ref="I95">IF(ROW(87:87)&lt;=COUNTIF($B$1:$B$299,$H$4),INDEX($D$1:$D$299,SMALL(IF($B$1:$B$299=$H$4,ROW($D$1:$D$299)),ROW(87:87)),ROW($D$1:$D$299)),"")</f>
        <v/>
      </c>
    </row>
    <row r="96" spans="1:9" ht="16.5" x14ac:dyDescent="0.25">
      <c r="A96" s="112">
        <f>'Les qualifiés'!A102</f>
        <v>59</v>
      </c>
      <c r="B96" s="112" t="str">
        <f>'Les qualifiés'!B102</f>
        <v>Hellemmes</v>
      </c>
      <c r="C96" s="112" t="str">
        <f>'Les qualifiés'!D102</f>
        <v>2 div</v>
      </c>
      <c r="D96" s="112" t="str">
        <f>'Les qualifiés'!E102</f>
        <v>P25 Libre</v>
      </c>
      <c r="H96" s="115" t="str">
        <f t="array" ref="H96">IF(ROW(88:88)&lt;=COUNTIF($B$1:$B$299,$H$4),INDEX($C$1:$C$299,SMALL(IF($B$1:$B$299=$H$4,ROW($C$1:$C$299)),ROW(88:88)),ROW($C$1:$C$299)),"")</f>
        <v/>
      </c>
      <c r="I96" s="115" t="str">
        <f t="array" ref="I96">IF(ROW(88:88)&lt;=COUNTIF($B$1:$B$299,$H$4),INDEX($D$1:$D$299,SMALL(IF($B$1:$B$299=$H$4,ROW($D$1:$D$299)),ROW(88:88)),ROW($D$1:$D$299)),"")</f>
        <v/>
      </c>
    </row>
    <row r="97" spans="1:9" ht="16.5" x14ac:dyDescent="0.25">
      <c r="A97" s="112">
        <f>'Les qualifiés'!A103</f>
        <v>59</v>
      </c>
      <c r="B97" s="112" t="str">
        <f>'Les qualifiés'!B103</f>
        <v>Lomme</v>
      </c>
      <c r="C97" s="112" t="str">
        <f>'Les qualifiés'!D103</f>
        <v>promo</v>
      </c>
      <c r="D97" s="112" t="str">
        <f>'Les qualifiés'!E103</f>
        <v>Pist 10m</v>
      </c>
      <c r="H97" s="115" t="str">
        <f t="array" ref="H97">IF(ROW(89:89)&lt;=COUNTIF($B$1:$B$299,$H$4),INDEX($C$1:$C$299,SMALL(IF($B$1:$B$299=$H$4,ROW($C$1:$C$299)),ROW(89:89)),ROW($C$1:$C$299)),"")</f>
        <v/>
      </c>
      <c r="I97" s="115" t="str">
        <f t="array" ref="I97">IF(ROW(89:89)&lt;=COUNTIF($B$1:$B$299,$H$4),INDEX($D$1:$D$299,SMALL(IF($B$1:$B$299=$H$4,ROW($D$1:$D$299)),ROW(89:89)),ROW($D$1:$D$299)),"")</f>
        <v/>
      </c>
    </row>
    <row r="98" spans="1:9" ht="16.5" x14ac:dyDescent="0.25">
      <c r="A98" s="112">
        <f>'Les qualifiés'!A104</f>
        <v>59</v>
      </c>
      <c r="B98" s="112" t="str">
        <f>'Les qualifiés'!B104</f>
        <v>Lomme</v>
      </c>
      <c r="C98" s="112" t="str">
        <f>'Les qualifiés'!D104</f>
        <v>2 div</v>
      </c>
      <c r="D98" s="112" t="str">
        <f>'Les qualifiés'!E104</f>
        <v>P25 Std</v>
      </c>
      <c r="H98" s="115" t="str">
        <f t="array" ref="H98">IF(ROW(90:90)&lt;=COUNTIF($B$1:$B$299,$H$4),INDEX($C$1:$C$299,SMALL(IF($B$1:$B$299=$H$4,ROW($C$1:$C$299)),ROW(90:90)),ROW($C$1:$C$299)),"")</f>
        <v/>
      </c>
      <c r="I98" s="115" t="str">
        <f t="array" ref="I98">IF(ROW(90:90)&lt;=COUNTIF($B$1:$B$299,$H$4),INDEX($D$1:$D$299,SMALL(IF($B$1:$B$299=$H$4,ROW($D$1:$D$299)),ROW(90:90)),ROW($D$1:$D$299)),"")</f>
        <v/>
      </c>
    </row>
    <row r="99" spans="1:9" ht="16.5" x14ac:dyDescent="0.25">
      <c r="A99" s="112">
        <f>'Les qualifiés'!A105</f>
        <v>59</v>
      </c>
      <c r="B99" s="112" t="str">
        <f>'Les qualifiés'!B105</f>
        <v>Lomme</v>
      </c>
      <c r="C99" s="112" t="str">
        <f>'Les qualifiés'!D105</f>
        <v>3 div</v>
      </c>
      <c r="D99" s="112" t="str">
        <f>'Les qualifiés'!E105</f>
        <v>P25 Libre</v>
      </c>
      <c r="H99" s="115" t="str">
        <f t="array" ref="H99">IF(ROW(91:91)&lt;=COUNTIF($B$1:$B$299,$H$4),INDEX($C$1:$C$299,SMALL(IF($B$1:$B$299=$H$4,ROW($C$1:$C$299)),ROW(91:91)),ROW($C$1:$C$299)),"")</f>
        <v/>
      </c>
      <c r="I99" s="115" t="str">
        <f t="array" ref="I99">IF(ROW(91:91)&lt;=COUNTIF($B$1:$B$299,$H$4),INDEX($D$1:$D$299,SMALL(IF($B$1:$B$299=$H$4,ROW($D$1:$D$299)),ROW(91:91)),ROW($D$1:$D$299)),"")</f>
        <v/>
      </c>
    </row>
    <row r="100" spans="1:9" ht="16.5" x14ac:dyDescent="0.25">
      <c r="A100" s="112">
        <f>'Les qualifiés'!A106</f>
        <v>59</v>
      </c>
      <c r="B100" s="112" t="str">
        <f>'Les qualifiés'!B106</f>
        <v>Moncheaux</v>
      </c>
      <c r="C100" s="112" t="str">
        <f>'Les qualifiés'!D106</f>
        <v>hon</v>
      </c>
      <c r="D100" s="112" t="str">
        <f>'Les qualifiés'!E106</f>
        <v>cara 10m</v>
      </c>
      <c r="H100" s="115" t="str">
        <f t="array" ref="H100">IF(ROW(92:92)&lt;=COUNTIF($B$1:$B$299,$H$4),INDEX($C$1:$C$299,SMALL(IF($B$1:$B$299=$H$4,ROW($C$1:$C$299)),ROW(92:92)),ROW($C$1:$C$299)),"")</f>
        <v/>
      </c>
      <c r="I100" s="115" t="str">
        <f t="array" ref="I100">IF(ROW(92:92)&lt;=COUNTIF($B$1:$B$299,$H$4),INDEX($D$1:$D$299,SMALL(IF($B$1:$B$299=$H$4,ROW($D$1:$D$299)),ROW(92:92)),ROW($D$1:$D$299)),"")</f>
        <v/>
      </c>
    </row>
    <row r="101" spans="1:9" ht="16.5" x14ac:dyDescent="0.25">
      <c r="A101" s="112">
        <f>'Les qualifiés'!A107</f>
        <v>59</v>
      </c>
      <c r="B101" s="112" t="str">
        <f>'Les qualifiés'!B107</f>
        <v>Moncheaux</v>
      </c>
      <c r="C101" s="112" t="str">
        <f>'Les qualifiés'!D107</f>
        <v>promo</v>
      </c>
      <c r="D101" s="112" t="str">
        <f>'Les qualifiés'!E107</f>
        <v>cara 10m</v>
      </c>
      <c r="H101" s="115" t="str">
        <f t="array" ref="H101">IF(ROW(93:93)&lt;=COUNTIF($B$1:$B$299,$H$4),INDEX($C$1:$C$299,SMALL(IF($B$1:$B$299=$H$4,ROW($C$1:$C$299)),ROW(93:93)),ROW($C$1:$C$299)),"")</f>
        <v/>
      </c>
      <c r="I101" s="115" t="str">
        <f t="array" ref="I101">IF(ROW(93:93)&lt;=COUNTIF($B$1:$B$299,$H$4),INDEX($D$1:$D$299,SMALL(IF($B$1:$B$299=$H$4,ROW($D$1:$D$299)),ROW(93:93)),ROW($D$1:$D$299)),"")</f>
        <v/>
      </c>
    </row>
    <row r="102" spans="1:9" ht="16.5" x14ac:dyDescent="0.25">
      <c r="A102" s="112">
        <f>'Les qualifiés'!A108</f>
        <v>59</v>
      </c>
      <c r="B102" s="112" t="str">
        <f>'Les qualifiés'!B108</f>
        <v>Moncheaux</v>
      </c>
      <c r="C102" s="112" t="str">
        <f>'Les qualifiés'!D108</f>
        <v>2 div</v>
      </c>
      <c r="D102" s="112" t="str">
        <f>'Les qualifiés'!E108</f>
        <v>Pist 10m</v>
      </c>
      <c r="H102" s="115" t="str">
        <f t="array" ref="H102">IF(ROW(94:94)&lt;=COUNTIF($B$1:$B$299,$H$4),INDEX($C$1:$C$299,SMALL(IF($B$1:$B$299=$H$4,ROW($C$1:$C$299)),ROW(94:94)),ROW($C$1:$C$299)),"")</f>
        <v/>
      </c>
      <c r="I102" s="115" t="str">
        <f t="array" ref="I102">IF(ROW(94:94)&lt;=COUNTIF($B$1:$B$299,$H$4),INDEX($D$1:$D$299,SMALL(IF($B$1:$B$299=$H$4,ROW($D$1:$D$299)),ROW(94:94)),ROW($D$1:$D$299)),"")</f>
        <v/>
      </c>
    </row>
    <row r="103" spans="1:9" ht="16.5" x14ac:dyDescent="0.25">
      <c r="A103" s="112">
        <f>'Les qualifiés'!A109</f>
        <v>59</v>
      </c>
      <c r="B103" s="112" t="str">
        <f>'Les qualifiés'!B109</f>
        <v>Moncheaux</v>
      </c>
      <c r="C103" s="112" t="str">
        <f>'Les qualifiés'!D109</f>
        <v>3 div</v>
      </c>
      <c r="D103" s="112" t="str">
        <f>'Les qualifiés'!E109</f>
        <v>Pist 10m</v>
      </c>
      <c r="H103" s="115" t="str">
        <f t="array" ref="H103">IF(ROW(95:95)&lt;=COUNTIF($B$1:$B$299,$H$4),INDEX($C$1:$C$299,SMALL(IF($B$1:$B$299=$H$4,ROW($C$1:$C$299)),ROW(95:95)),ROW($C$1:$C$299)),"")</f>
        <v/>
      </c>
      <c r="I103" s="115" t="str">
        <f t="array" ref="I103">IF(ROW(95:95)&lt;=COUNTIF($B$1:$B$299,$H$4),INDEX($D$1:$D$299,SMALL(IF($B$1:$B$299=$H$4,ROW($D$1:$D$299)),ROW(95:95)),ROW($D$1:$D$299)),"")</f>
        <v/>
      </c>
    </row>
    <row r="104" spans="1:9" ht="16.5" x14ac:dyDescent="0.25">
      <c r="A104" s="112">
        <f>'Les qualifiés'!A110</f>
        <v>59</v>
      </c>
      <c r="B104" s="112" t="str">
        <f>'Les qualifiés'!B110</f>
        <v>Moncheaux</v>
      </c>
      <c r="C104" s="112" t="str">
        <f>'Les qualifiés'!D110</f>
        <v>promo</v>
      </c>
      <c r="D104" s="112" t="str">
        <f>'Les qualifiés'!E110</f>
        <v>Pist 10m</v>
      </c>
      <c r="H104" s="115" t="str">
        <f t="array" ref="H104">IF(ROW(96:96)&lt;=COUNTIF($B$1:$B$299,$H$4),INDEX($C$1:$C$299,SMALL(IF($B$1:$B$299=$H$4,ROW($C$1:$C$299)),ROW(96:96)),ROW($C$1:$C$299)),"")</f>
        <v/>
      </c>
      <c r="I104" s="115" t="str">
        <f t="array" ref="I104">IF(ROW(96:96)&lt;=COUNTIF($B$1:$B$299,$H$4),INDEX($D$1:$D$299,SMALL(IF($B$1:$B$299=$H$4,ROW($D$1:$D$299)),ROW(96:96)),ROW($D$1:$D$299)),"")</f>
        <v/>
      </c>
    </row>
    <row r="105" spans="1:9" ht="16.5" x14ac:dyDescent="0.25">
      <c r="A105" s="112">
        <f>'Les qualifiés'!A111</f>
        <v>59</v>
      </c>
      <c r="B105" s="112" t="str">
        <f>'Les qualifiés'!B111</f>
        <v>Moncheaux</v>
      </c>
      <c r="C105" s="112" t="str">
        <f>'Les qualifiés'!D111</f>
        <v>3 div</v>
      </c>
      <c r="D105" s="112" t="str">
        <f>'Les qualifiés'!E111</f>
        <v>P25 Std</v>
      </c>
      <c r="H105" s="115" t="str">
        <f t="array" ref="H105">IF(ROW(97:97)&lt;=COUNTIF($B$1:$B$299,$H$4),INDEX($C$1:$C$299,SMALL(IF($B$1:$B$299=$H$4,ROW($C$1:$C$299)),ROW(97:97)),ROW($C$1:$C$299)),"")</f>
        <v/>
      </c>
      <c r="I105" s="115" t="str">
        <f t="array" ref="I105">IF(ROW(97:97)&lt;=COUNTIF($B$1:$B$299,$H$4),INDEX($D$1:$D$299,SMALL(IF($B$1:$B$299=$H$4,ROW($D$1:$D$299)),ROW(97:97)),ROW($D$1:$D$299)),"")</f>
        <v/>
      </c>
    </row>
    <row r="106" spans="1:9" ht="16.5" x14ac:dyDescent="0.25">
      <c r="A106" s="112">
        <f>'Les qualifiés'!A112</f>
        <v>59</v>
      </c>
      <c r="B106" s="112" t="str">
        <f>'Les qualifiés'!B112</f>
        <v>Nomain</v>
      </c>
      <c r="C106" s="112" t="str">
        <f>'Les qualifiés'!D112</f>
        <v>3 div</v>
      </c>
      <c r="D106" s="112" t="str">
        <f>'Les qualifiés'!E112</f>
        <v>cara 10m</v>
      </c>
      <c r="H106" s="115" t="str">
        <f t="array" ref="H106">IF(ROW(98:98)&lt;=COUNTIF($B$1:$B$299,$H$4),INDEX($C$1:$C$299,SMALL(IF($B$1:$B$299=$H$4,ROW($C$1:$C$299)),ROW(98:98)),ROW($C$1:$C$299)),"")</f>
        <v/>
      </c>
      <c r="I106" s="115" t="str">
        <f t="array" ref="I106">IF(ROW(98:98)&lt;=COUNTIF($B$1:$B$299,$H$4),INDEX($D$1:$D$299,SMALL(IF($B$1:$B$299=$H$4,ROW($D$1:$D$299)),ROW(98:98)),ROW($D$1:$D$299)),"")</f>
        <v/>
      </c>
    </row>
    <row r="107" spans="1:9" ht="16.5" x14ac:dyDescent="0.25">
      <c r="A107" s="112">
        <f>'Les qualifiés'!A113</f>
        <v>59</v>
      </c>
      <c r="B107" s="112" t="str">
        <f>'Les qualifiés'!B113</f>
        <v>Nomain</v>
      </c>
      <c r="C107" s="112" t="str">
        <f>'Les qualifiés'!D113</f>
        <v>hon</v>
      </c>
      <c r="D107" s="112" t="str">
        <f>'Les qualifiés'!E113</f>
        <v>cara 10m</v>
      </c>
      <c r="H107" s="115" t="str">
        <f t="array" ref="H107">IF(ROW(99:99)&lt;=COUNTIF($B$1:$B$299,$H$4),INDEX($C$1:$C$299,SMALL(IF($B$1:$B$299=$H$4,ROW($C$1:$C$299)),ROW(99:99)),ROW($C$1:$C$299)),"")</f>
        <v/>
      </c>
      <c r="I107" s="115" t="str">
        <f t="array" ref="I107">IF(ROW(99:99)&lt;=COUNTIF($B$1:$B$299,$H$4),INDEX($D$1:$D$299,SMALL(IF($B$1:$B$299=$H$4,ROW($D$1:$D$299)),ROW(99:99)),ROW($D$1:$D$299)),"")</f>
        <v/>
      </c>
    </row>
    <row r="108" spans="1:9" ht="16.5" x14ac:dyDescent="0.25">
      <c r="A108" s="112">
        <f>'Les qualifiés'!A114</f>
        <v>59</v>
      </c>
      <c r="B108" s="112" t="str">
        <f>'Les qualifiés'!B114</f>
        <v>Nomain</v>
      </c>
      <c r="C108" s="112" t="str">
        <f>'Les qualifiés'!D114</f>
        <v>hon</v>
      </c>
      <c r="D108" s="112" t="str">
        <f>'Les qualifiés'!E114</f>
        <v>Pist 10m</v>
      </c>
      <c r="H108" s="115" t="str">
        <f t="array" ref="H108">IF(ROW(100:100)&lt;=COUNTIF($B$1:$B$299,$H$4),INDEX($C$1:$C$299,SMALL(IF($B$1:$B$299=$H$4,ROW($C$1:$C$299)),ROW(100:100)),ROW($C$1:$C$299)),"")</f>
        <v/>
      </c>
      <c r="I108" s="115" t="str">
        <f t="array" ref="I108">IF(ROW(100:100)&lt;=COUNTIF($B$1:$B$299,$H$4),INDEX($D$1:$D$299,SMALL(IF($B$1:$B$299=$H$4,ROW($D$1:$D$299)),ROW(100:100)),ROW($D$1:$D$299)),"")</f>
        <v/>
      </c>
    </row>
    <row r="109" spans="1:9" ht="16.5" x14ac:dyDescent="0.25">
      <c r="A109" s="112">
        <f>'Les qualifiés'!A115</f>
        <v>59</v>
      </c>
      <c r="B109" s="112" t="str">
        <f>'Les qualifiés'!B115</f>
        <v>Wambrechies</v>
      </c>
      <c r="C109" s="112" t="str">
        <f>'Les qualifiés'!D115</f>
        <v>hon</v>
      </c>
      <c r="D109" s="112" t="str">
        <f>'Les qualifiés'!E115</f>
        <v>cara 10m</v>
      </c>
      <c r="H109" s="115" t="str">
        <f t="array" ref="H109">IF(ROW(101:101)&lt;=COUNTIF($B$1:$B$299,$H$4),INDEX($C$1:$C$299,SMALL(IF($B$1:$B$299=$H$4,ROW($C$1:$C$299)),ROW(101:101)),ROW($C$1:$C$299)),"")</f>
        <v/>
      </c>
      <c r="I109" s="115" t="str">
        <f t="array" ref="I109">IF(ROW(101:101)&lt;=COUNTIF($B$1:$B$299,$H$4),INDEX($D$1:$D$299,SMALL(IF($B$1:$B$299=$H$4,ROW($D$1:$D$299)),ROW(101:101)),ROW($D$1:$D$299)),"")</f>
        <v/>
      </c>
    </row>
    <row r="110" spans="1:9" ht="16.5" x14ac:dyDescent="0.25">
      <c r="A110" s="112">
        <f>'Les qualifiés'!A116</f>
        <v>59</v>
      </c>
      <c r="B110" s="112" t="str">
        <f>'Les qualifiés'!B116</f>
        <v>Wambrechies</v>
      </c>
      <c r="C110" s="112" t="str">
        <f>'Les qualifiés'!D116</f>
        <v>promo</v>
      </c>
      <c r="D110" s="112" t="str">
        <f>'Les qualifiés'!E116</f>
        <v>cara 10m</v>
      </c>
      <c r="H110" s="115" t="str">
        <f t="array" ref="H110">IF(ROW(102:102)&lt;=COUNTIF($B$1:$B$299,$H$4),INDEX($C$1:$C$299,SMALL(IF($B$1:$B$299=$H$4,ROW($C$1:$C$299)),ROW(102:102)),ROW($C$1:$C$299)),"")</f>
        <v/>
      </c>
      <c r="I110" s="115" t="str">
        <f t="array" ref="I110">IF(ROW(102:102)&lt;=COUNTIF($B$1:$B$299,$H$4),INDEX($D$1:$D$299,SMALL(IF($B$1:$B$299=$H$4,ROW($D$1:$D$299)),ROW(102:102)),ROW($D$1:$D$299)),"")</f>
        <v/>
      </c>
    </row>
    <row r="111" spans="1:9" ht="16.5" x14ac:dyDescent="0.25">
      <c r="A111" s="112">
        <f>'Les qualifiés'!A117</f>
        <v>59</v>
      </c>
      <c r="B111" s="112" t="str">
        <f>'Les qualifiés'!B117</f>
        <v>Wambrechies</v>
      </c>
      <c r="C111" s="112" t="str">
        <f>'Les qualifiés'!D117</f>
        <v>hon</v>
      </c>
      <c r="D111" s="112" t="str">
        <f>'Les qualifiés'!E117</f>
        <v>Pist 10m</v>
      </c>
      <c r="H111" s="115" t="str">
        <f t="array" ref="H111">IF(ROW(103:103)&lt;=COUNTIF($B$1:$B$299,$H$4),INDEX($C$1:$C$299,SMALL(IF($B$1:$B$299=$H$4,ROW($C$1:$C$299)),ROW(103:103)),ROW($C$1:$C$299)),"")</f>
        <v/>
      </c>
      <c r="I111" s="115" t="str">
        <f t="array" ref="I111">IF(ROW(103:103)&lt;=COUNTIF($B$1:$B$299,$H$4),INDEX($D$1:$D$299,SMALL(IF($B$1:$B$299=$H$4,ROW($D$1:$D$299)),ROW(103:103)),ROW($D$1:$D$299)),"")</f>
        <v/>
      </c>
    </row>
    <row r="112" spans="1:9" ht="16.5" x14ac:dyDescent="0.25">
      <c r="A112" s="112">
        <f>'Les qualifiés'!A118</f>
        <v>62</v>
      </c>
      <c r="B112" s="112" t="str">
        <f>'Les qualifiés'!B118</f>
        <v>Arques</v>
      </c>
      <c r="C112" s="112" t="str">
        <f>'Les qualifiés'!D118</f>
        <v>3 div</v>
      </c>
      <c r="D112" s="112" t="str">
        <f>'Les qualifiés'!E118</f>
        <v>cara 10m</v>
      </c>
      <c r="H112" s="115" t="str">
        <f t="array" ref="H112">IF(ROW(104:104)&lt;=COUNTIF($B$1:$B$299,$H$4),INDEX($C$1:$C$299,SMALL(IF($B$1:$B$299=$H$4,ROW($C$1:$C$299)),ROW(104:104)),ROW($C$1:$C$299)),"")</f>
        <v/>
      </c>
      <c r="I112" s="115" t="str">
        <f t="array" ref="I112">IF(ROW(104:104)&lt;=COUNTIF($B$1:$B$299,$H$4),INDEX($D$1:$D$299,SMALL(IF($B$1:$B$299=$H$4,ROW($D$1:$D$299)),ROW(104:104)),ROW($D$1:$D$299)),"")</f>
        <v/>
      </c>
    </row>
    <row r="113" spans="1:9" ht="16.5" x14ac:dyDescent="0.25">
      <c r="A113" s="112">
        <f>'Les qualifiés'!A119</f>
        <v>62</v>
      </c>
      <c r="B113" s="112" t="str">
        <f>'Les qualifiés'!B119</f>
        <v>Arques</v>
      </c>
      <c r="C113" s="112" t="str">
        <f>'Les qualifiés'!D119</f>
        <v>15 - 16</v>
      </c>
      <c r="D113" s="112" t="str">
        <f>'Les qualifiés'!E119</f>
        <v>cara 10m</v>
      </c>
      <c r="H113" s="115" t="str">
        <f t="array" ref="H113">IF(ROW(105:105)&lt;=COUNTIF($B$1:$B$299,$H$4),INDEX($C$1:$C$299,SMALL(IF($B$1:$B$299=$H$4,ROW($C$1:$C$299)),ROW(105:105)),ROW($C$1:$C$299)),"")</f>
        <v/>
      </c>
      <c r="I113" s="115" t="str">
        <f t="array" ref="I113">IF(ROW(105:105)&lt;=COUNTIF($B$1:$B$299,$H$4),INDEX($D$1:$D$299,SMALL(IF($B$1:$B$299=$H$4,ROW($D$1:$D$299)),ROW(105:105)),ROW($D$1:$D$299)),"")</f>
        <v/>
      </c>
    </row>
    <row r="114" spans="1:9" ht="16.5" x14ac:dyDescent="0.25">
      <c r="A114" s="112">
        <f>'Les qualifiés'!A120</f>
        <v>62</v>
      </c>
      <c r="B114" s="112" t="str">
        <f>'Les qualifiés'!B120</f>
        <v>Auchy-les-Mines</v>
      </c>
      <c r="C114" s="112" t="str">
        <f>'Les qualifiés'!D120</f>
        <v>promo</v>
      </c>
      <c r="D114" s="112" t="str">
        <f>'Les qualifiés'!E120</f>
        <v>cara 10m</v>
      </c>
      <c r="H114" s="115" t="str">
        <f t="array" ref="H114">IF(ROW(106:106)&lt;=COUNTIF($B$1:$B$299,$H$4),INDEX($C$1:$C$299,SMALL(IF($B$1:$B$299=$H$4,ROW($C$1:$C$299)),ROW(106:106)),ROW($C$1:$C$299)),"")</f>
        <v/>
      </c>
      <c r="I114" s="115" t="str">
        <f t="array" ref="I114">IF(ROW(106:106)&lt;=COUNTIF($B$1:$B$299,$H$4),INDEX($D$1:$D$299,SMALL(IF($B$1:$B$299=$H$4,ROW($D$1:$D$299)),ROW(106:106)),ROW($D$1:$D$299)),"")</f>
        <v/>
      </c>
    </row>
    <row r="115" spans="1:9" ht="16.5" x14ac:dyDescent="0.25">
      <c r="A115" s="112">
        <f>'Les qualifiés'!A121</f>
        <v>62</v>
      </c>
      <c r="B115" s="112" t="str">
        <f>'Les qualifiés'!B121</f>
        <v>Béthune</v>
      </c>
      <c r="C115" s="112" t="str">
        <f>'Les qualifiés'!D121</f>
        <v>excel</v>
      </c>
      <c r="D115" s="112" t="str">
        <f>'Les qualifiés'!E121</f>
        <v>cara 10m</v>
      </c>
      <c r="H115" s="115" t="str">
        <f t="array" ref="H115">IF(ROW(107:107)&lt;=COUNTIF($B$1:$B$299,$H$4),INDEX($C$1:$C$299,SMALL(IF($B$1:$B$299=$H$4,ROW($C$1:$C$299)),ROW(107:107)),ROW($C$1:$C$299)),"")</f>
        <v/>
      </c>
      <c r="I115" s="115" t="str">
        <f t="array" ref="I115">IF(ROW(107:107)&lt;=COUNTIF($B$1:$B$299,$H$4),INDEX($D$1:$D$299,SMALL(IF($B$1:$B$299=$H$4,ROW($D$1:$D$299)),ROW(107:107)),ROW($D$1:$D$299)),"")</f>
        <v/>
      </c>
    </row>
    <row r="116" spans="1:9" ht="16.5" x14ac:dyDescent="0.25">
      <c r="A116" s="112">
        <f>'Les qualifiés'!A122</f>
        <v>62</v>
      </c>
      <c r="B116" s="112" t="str">
        <f>'Les qualifiés'!B122</f>
        <v>Béthune</v>
      </c>
      <c r="C116" s="112" t="str">
        <f>'Les qualifiés'!D122</f>
        <v>hon</v>
      </c>
      <c r="D116" s="112" t="str">
        <f>'Les qualifiés'!E122</f>
        <v>cara 10m</v>
      </c>
      <c r="H116" s="115" t="str">
        <f t="array" ref="H116">IF(ROW(108:108)&lt;=COUNTIF($B$1:$B$299,$H$4),INDEX($C$1:$C$299,SMALL(IF($B$1:$B$299=$H$4,ROW($C$1:$C$299)),ROW(108:108)),ROW($C$1:$C$299)),"")</f>
        <v/>
      </c>
      <c r="I116" s="115" t="str">
        <f t="array" ref="I116">IF(ROW(108:108)&lt;=COUNTIF($B$1:$B$299,$H$4),INDEX($D$1:$D$299,SMALL(IF($B$1:$B$299=$H$4,ROW($D$1:$D$299)),ROW(108:108)),ROW($D$1:$D$299)),"")</f>
        <v/>
      </c>
    </row>
    <row r="117" spans="1:9" ht="16.5" x14ac:dyDescent="0.25">
      <c r="A117" s="112">
        <f>'Les qualifiés'!A123</f>
        <v>62</v>
      </c>
      <c r="B117" s="112" t="str">
        <f>'Les qualifiés'!B123</f>
        <v>Béthune</v>
      </c>
      <c r="C117" s="112" t="str">
        <f>'Les qualifiés'!D123</f>
        <v>promo</v>
      </c>
      <c r="D117" s="112" t="str">
        <f>'Les qualifiés'!E123</f>
        <v>cara 10m</v>
      </c>
      <c r="H117" s="115" t="str">
        <f t="array" ref="H117">IF(ROW(109:109)&lt;=COUNTIF($B$1:$B$299,$H$4),INDEX($C$1:$C$299,SMALL(IF($B$1:$B$299=$H$4,ROW($C$1:$C$299)),ROW(109:109)),ROW($C$1:$C$299)),"")</f>
        <v/>
      </c>
      <c r="I117" s="115" t="str">
        <f t="array" ref="I117">IF(ROW(109:109)&lt;=COUNTIF($B$1:$B$299,$H$4),INDEX($D$1:$D$299,SMALL(IF($B$1:$B$299=$H$4,ROW($D$1:$D$299)),ROW(109:109)),ROW($D$1:$D$299)),"")</f>
        <v/>
      </c>
    </row>
    <row r="118" spans="1:9" ht="16.5" x14ac:dyDescent="0.25">
      <c r="A118" s="112">
        <f>'Les qualifiés'!A124</f>
        <v>62</v>
      </c>
      <c r="B118" s="112" t="str">
        <f>'Les qualifiés'!B124</f>
        <v>Courcelles-Les-Lens</v>
      </c>
      <c r="C118" s="112" t="str">
        <f>'Les qualifiés'!D124</f>
        <v>3 div</v>
      </c>
      <c r="D118" s="112" t="str">
        <f>'Les qualifiés'!E124</f>
        <v>cara 10m</v>
      </c>
      <c r="H118" s="115" t="str">
        <f t="array" ref="H118">IF(ROW(110:110)&lt;=COUNTIF($B$1:$B$299,$H$4),INDEX($C$1:$C$299,SMALL(IF($B$1:$B$299=$H$4,ROW($C$1:$C$299)),ROW(110:110)),ROW($C$1:$C$299)),"")</f>
        <v/>
      </c>
      <c r="I118" s="115" t="str">
        <f t="array" ref="I118">IF(ROW(110:110)&lt;=COUNTIF($B$1:$B$299,$H$4),INDEX($D$1:$D$299,SMALL(IF($B$1:$B$299=$H$4,ROW($D$1:$D$299)),ROW(110:110)),ROW($D$1:$D$299)),"")</f>
        <v/>
      </c>
    </row>
    <row r="119" spans="1:9" ht="16.5" x14ac:dyDescent="0.25">
      <c r="A119" s="112">
        <f>'Les qualifiés'!A125</f>
        <v>62</v>
      </c>
      <c r="B119" s="112" t="str">
        <f>'Les qualifiés'!B125</f>
        <v>Courrières</v>
      </c>
      <c r="C119" s="112" t="str">
        <f>'Les qualifiés'!D125</f>
        <v>2 div</v>
      </c>
      <c r="D119" s="112" t="str">
        <f>'Les qualifiés'!E125</f>
        <v>cara 10m</v>
      </c>
      <c r="H119" s="115" t="str">
        <f t="array" ref="H119">IF(ROW(111:111)&lt;=COUNTIF($B$1:$B$299,$H$4),INDEX($C$1:$C$299,SMALL(IF($B$1:$B$299=$H$4,ROW($C$1:$C$299)),ROW(111:111)),ROW($C$1:$C$299)),"")</f>
        <v/>
      </c>
      <c r="I119" s="115" t="str">
        <f t="array" ref="I119">IF(ROW(111:111)&lt;=COUNTIF($B$1:$B$299,$H$4),INDEX($D$1:$D$299,SMALL(IF($B$1:$B$299=$H$4,ROW($D$1:$D$299)),ROW(111:111)),ROW($D$1:$D$299)),"")</f>
        <v/>
      </c>
    </row>
    <row r="120" spans="1:9" ht="16.5" x14ac:dyDescent="0.25">
      <c r="A120" s="112">
        <f>'Les qualifiés'!A126</f>
        <v>62</v>
      </c>
      <c r="B120" s="112" t="str">
        <f>'Les qualifiés'!B126</f>
        <v>Courrières</v>
      </c>
      <c r="C120" s="112" t="str">
        <f>'Les qualifiés'!D126</f>
        <v>hon</v>
      </c>
      <c r="D120" s="112" t="str">
        <f>'Les qualifiés'!E126</f>
        <v>cara 10m</v>
      </c>
      <c r="H120" s="115" t="str">
        <f t="array" ref="H120">IF(ROW(112:112)&lt;=COUNTIF($B$1:$B$299,$H$4),INDEX($C$1:$C$299,SMALL(IF($B$1:$B$299=$H$4,ROW($C$1:$C$299)),ROW(112:112)),ROW($C$1:$C$299)),"")</f>
        <v/>
      </c>
      <c r="I120" s="115" t="str">
        <f t="array" ref="I120">IF(ROW(112:112)&lt;=COUNTIF($B$1:$B$299,$H$4),INDEX($D$1:$D$299,SMALL(IF($B$1:$B$299=$H$4,ROW($D$1:$D$299)),ROW(112:112)),ROW($D$1:$D$299)),"")</f>
        <v/>
      </c>
    </row>
    <row r="121" spans="1:9" ht="16.5" x14ac:dyDescent="0.25">
      <c r="A121" s="112">
        <f>'Les qualifiés'!A127</f>
        <v>62</v>
      </c>
      <c r="B121" s="112" t="str">
        <f>'Les qualifiés'!B127</f>
        <v>Courrières</v>
      </c>
      <c r="C121" s="112" t="str">
        <f>'Les qualifiés'!D127</f>
        <v>55+</v>
      </c>
      <c r="D121" s="112" t="str">
        <f>'Les qualifiés'!E127</f>
        <v>cara 10m</v>
      </c>
      <c r="H121" s="115" t="str">
        <f t="array" ref="H121">IF(ROW(113:113)&lt;=COUNTIF($B$1:$B$299,$H$4),INDEX($C$1:$C$299,SMALL(IF($B$1:$B$299=$H$4,ROW($C$1:$C$299)),ROW(113:113)),ROW($C$1:$C$299)),"")</f>
        <v/>
      </c>
      <c r="I121" s="115" t="str">
        <f t="array" ref="I121">IF(ROW(113:113)&lt;=COUNTIF($B$1:$B$299,$H$4),INDEX($D$1:$D$299,SMALL(IF($B$1:$B$299=$H$4,ROW($D$1:$D$299)),ROW(113:113)),ROW($D$1:$D$299)),"")</f>
        <v/>
      </c>
    </row>
    <row r="122" spans="1:9" ht="16.5" x14ac:dyDescent="0.25">
      <c r="A122" s="112">
        <f>'Les qualifiés'!A128</f>
        <v>62</v>
      </c>
      <c r="B122" s="112" t="str">
        <f>'Les qualifiés'!B128</f>
        <v>Montigny-en-Gohelle</v>
      </c>
      <c r="C122" s="112" t="str">
        <f>'Les qualifiés'!D128</f>
        <v>promo</v>
      </c>
      <c r="D122" s="112" t="str">
        <f>'Les qualifiés'!E128</f>
        <v>cara 10m</v>
      </c>
      <c r="H122" s="115" t="str">
        <f t="array" ref="H122">IF(ROW(114:114)&lt;=COUNTIF($B$1:$B$299,$H$4),INDEX($C$1:$C$299,SMALL(IF($B$1:$B$299=$H$4,ROW($C$1:$C$299)),ROW(114:114)),ROW($C$1:$C$299)),"")</f>
        <v/>
      </c>
      <c r="I122" s="115" t="str">
        <f t="array" ref="I122">IF(ROW(114:114)&lt;=COUNTIF($B$1:$B$299,$H$4),INDEX($D$1:$D$299,SMALL(IF($B$1:$B$299=$H$4,ROW($D$1:$D$299)),ROW(114:114)),ROW($D$1:$D$299)),"")</f>
        <v/>
      </c>
    </row>
    <row r="123" spans="1:9" ht="16.5" x14ac:dyDescent="0.25">
      <c r="A123" s="112">
        <f>'Les qualifiés'!A129</f>
        <v>62</v>
      </c>
      <c r="B123" s="112" t="str">
        <f>'Les qualifiés'!B129</f>
        <v>Montigny-en-Gohelle</v>
      </c>
      <c r="C123" s="112" t="str">
        <f>'Les qualifiés'!D129</f>
        <v>2 div</v>
      </c>
      <c r="D123" s="112" t="str">
        <f>'Les qualifiés'!E129</f>
        <v>Pist 10m</v>
      </c>
      <c r="H123" s="115" t="str">
        <f t="array" ref="H123">IF(ROW(115:115)&lt;=COUNTIF($B$1:$B$299,$H$4),INDEX($C$1:$C$299,SMALL(IF($B$1:$B$299=$H$4,ROW($C$1:$C$299)),ROW(115:115)),ROW($C$1:$C$299)),"")</f>
        <v/>
      </c>
      <c r="I123" s="115" t="str">
        <f t="array" ref="I123">IF(ROW(115:115)&lt;=COUNTIF($B$1:$B$299,$H$4),INDEX($D$1:$D$299,SMALL(IF($B$1:$B$299=$H$4,ROW($D$1:$D$299)),ROW(115:115)),ROW($D$1:$D$299)),"")</f>
        <v/>
      </c>
    </row>
    <row r="124" spans="1:9" ht="16.5" x14ac:dyDescent="0.25">
      <c r="A124" s="112">
        <f>'Les qualifiés'!A130</f>
        <v>62</v>
      </c>
      <c r="B124" s="112" t="str">
        <f>'Les qualifiés'!B130</f>
        <v>Montigny-en-Gohelle</v>
      </c>
      <c r="C124" s="112" t="str">
        <f>'Les qualifiés'!D130</f>
        <v>3 div</v>
      </c>
      <c r="D124" s="112" t="str">
        <f>'Les qualifiés'!E130</f>
        <v>Cara 50m</v>
      </c>
      <c r="H124" s="115" t="str">
        <f t="array" ref="H124">IF(ROW(116:116)&lt;=COUNTIF($B$1:$B$299,$H$4),INDEX($C$1:$C$299,SMALL(IF($B$1:$B$299=$H$4,ROW($C$1:$C$299)),ROW(116:116)),ROW($C$1:$C$299)),"")</f>
        <v/>
      </c>
      <c r="I124" s="115" t="str">
        <f t="array" ref="I124">IF(ROW(116:116)&lt;=COUNTIF($B$1:$B$299,$H$4),INDEX($D$1:$D$299,SMALL(IF($B$1:$B$299=$H$4,ROW($D$1:$D$299)),ROW(116:116)),ROW($D$1:$D$299)),"")</f>
        <v/>
      </c>
    </row>
    <row r="125" spans="1:9" ht="16.5" x14ac:dyDescent="0.25">
      <c r="A125" s="112">
        <f>'Les qualifiés'!A131</f>
        <v>62</v>
      </c>
      <c r="B125" s="112" t="str">
        <f>'Les qualifiés'!B131</f>
        <v>Nielles-les-Bléquin</v>
      </c>
      <c r="C125" s="112" t="str">
        <f>'Les qualifiés'!D131</f>
        <v>2 div</v>
      </c>
      <c r="D125" s="112" t="str">
        <f>'Les qualifiés'!E131</f>
        <v>cara 10m</v>
      </c>
      <c r="H125" s="115" t="str">
        <f t="array" ref="H125">IF(ROW(117:117)&lt;=COUNTIF($B$1:$B$299,$H$4),INDEX($C$1:$C$299,SMALL(IF($B$1:$B$299=$H$4,ROW($C$1:$C$299)),ROW(117:117)),ROW($C$1:$C$299)),"")</f>
        <v/>
      </c>
      <c r="I125" s="115" t="str">
        <f t="array" ref="I125">IF(ROW(117:117)&lt;=COUNTIF($B$1:$B$299,$H$4),INDEX($D$1:$D$299,SMALL(IF($B$1:$B$299=$H$4,ROW($D$1:$D$299)),ROW(117:117)),ROW($D$1:$D$299)),"")</f>
        <v/>
      </c>
    </row>
    <row r="126" spans="1:9" ht="16.5" x14ac:dyDescent="0.25">
      <c r="A126" s="112">
        <f>'Les qualifiés'!A132</f>
        <v>62</v>
      </c>
      <c r="B126" s="112" t="str">
        <f>'Les qualifiés'!B132</f>
        <v>Noyelles-Godault</v>
      </c>
      <c r="C126" s="112" t="str">
        <f>'Les qualifiés'!D132</f>
        <v>55+</v>
      </c>
      <c r="D126" s="112" t="str">
        <f>'Les qualifiés'!E132</f>
        <v>Pist 10m</v>
      </c>
      <c r="H126" s="115" t="str">
        <f t="array" ref="H126">IF(ROW(118:118)&lt;=COUNTIF($B$1:$B$299,$H$4),INDEX($C$1:$C$299,SMALL(IF($B$1:$B$299=$H$4,ROW($C$1:$C$299)),ROW(118:118)),ROW($C$1:$C$299)),"")</f>
        <v/>
      </c>
      <c r="I126" s="115" t="str">
        <f t="array" ref="I126">IF(ROW(118:118)&lt;=COUNTIF($B$1:$B$299,$H$4),INDEX($D$1:$D$299,SMALL(IF($B$1:$B$299=$H$4,ROW($D$1:$D$299)),ROW(118:118)),ROW($D$1:$D$299)),"")</f>
        <v/>
      </c>
    </row>
    <row r="127" spans="1:9" ht="16.5" x14ac:dyDescent="0.25">
      <c r="A127" s="112">
        <f>'Les qualifiés'!A133</f>
        <v>69</v>
      </c>
      <c r="B127" s="112" t="str">
        <f>'Les qualifiés'!B133</f>
        <v>Saint-Priest</v>
      </c>
      <c r="C127" s="112" t="str">
        <f>'Les qualifiés'!D133</f>
        <v>1 div</v>
      </c>
      <c r="D127" s="112" t="str">
        <f>'Les qualifiés'!E133</f>
        <v>Pist 10m</v>
      </c>
      <c r="H127" s="115" t="str">
        <f t="array" ref="H127">IF(ROW(119:119)&lt;=COUNTIF($B$1:$B$299,$H$4),INDEX($C$1:$C$299,SMALL(IF($B$1:$B$299=$H$4,ROW($C$1:$C$299)),ROW(119:119)),ROW($C$1:$C$299)),"")</f>
        <v/>
      </c>
      <c r="I127" s="115" t="str">
        <f t="array" ref="I127">IF(ROW(119:119)&lt;=COUNTIF($B$1:$B$299,$H$4),INDEX($D$1:$D$299,SMALL(IF($B$1:$B$299=$H$4,ROW($D$1:$D$299)),ROW(119:119)),ROW($D$1:$D$299)),"")</f>
        <v/>
      </c>
    </row>
    <row r="128" spans="1:9" ht="16.5" x14ac:dyDescent="0.25">
      <c r="A128" s="112">
        <f>'Les qualifiés'!A134</f>
        <v>69</v>
      </c>
      <c r="B128" s="112" t="str">
        <f>'Les qualifiés'!B134</f>
        <v>Saint-Priest</v>
      </c>
      <c r="C128" s="112" t="str">
        <f>'Les qualifiés'!D134</f>
        <v xml:space="preserve">1 div </v>
      </c>
      <c r="D128" s="112" t="str">
        <f>'Les qualifiés'!E134</f>
        <v>P25 Std</v>
      </c>
      <c r="H128" s="115" t="str">
        <f t="array" ref="H128">IF(ROW(120:120)&lt;=COUNTIF($B$1:$B$299,$H$4),INDEX($C$1:$C$299,SMALL(IF($B$1:$B$299=$H$4,ROW($C$1:$C$299)),ROW(120:120)),ROW($C$1:$C$299)),"")</f>
        <v/>
      </c>
      <c r="I128" s="115" t="str">
        <f t="array" ref="I128">IF(ROW(120:120)&lt;=COUNTIF($B$1:$B$299,$H$4),INDEX($D$1:$D$299,SMALL(IF($B$1:$B$299=$H$4,ROW($D$1:$D$299)),ROW(120:120)),ROW($D$1:$D$299)),"")</f>
        <v/>
      </c>
    </row>
    <row r="129" spans="1:9" ht="16.5" x14ac:dyDescent="0.25">
      <c r="A129" s="112">
        <f>'Les qualifiés'!A135</f>
        <v>69</v>
      </c>
      <c r="B129" s="112" t="str">
        <f>'Les qualifiés'!B135</f>
        <v>Saint-Priest</v>
      </c>
      <c r="C129" s="112" t="str">
        <f>'Les qualifiés'!D135</f>
        <v>3 div</v>
      </c>
      <c r="D129" s="112" t="str">
        <f>'Les qualifiés'!E135</f>
        <v>P25 Std</v>
      </c>
      <c r="H129" s="115" t="str">
        <f t="array" ref="H129">IF(ROW(121:121)&lt;=COUNTIF($B$1:$B$299,$H$4),INDEX($C$1:$C$299,SMALL(IF($B$1:$B$299=$H$4,ROW($C$1:$C$299)),ROW(121:121)),ROW($C$1:$C$299)),"")</f>
        <v/>
      </c>
      <c r="I129" s="115" t="str">
        <f t="array" ref="I129">IF(ROW(121:121)&lt;=COUNTIF($B$1:$B$299,$H$4),INDEX($D$1:$D$299,SMALL(IF($B$1:$B$299=$H$4,ROW($D$1:$D$299)),ROW(121:121)),ROW($D$1:$D$299)),"")</f>
        <v/>
      </c>
    </row>
    <row r="130" spans="1:9" ht="16.5" x14ac:dyDescent="0.25">
      <c r="A130" s="112">
        <f>'Les qualifiés'!A136</f>
        <v>71</v>
      </c>
      <c r="B130" s="112" t="str">
        <f>'Les qualifiés'!B136</f>
        <v>Autun</v>
      </c>
      <c r="C130" s="112" t="str">
        <f>'Les qualifiés'!D136</f>
        <v>2 div</v>
      </c>
      <c r="D130" s="112" t="str">
        <f>'Les qualifiés'!E136</f>
        <v>Pist 10m</v>
      </c>
      <c r="H130" s="115" t="str">
        <f t="array" ref="H130">IF(ROW(122:122)&lt;=COUNTIF($B$1:$B$299,$H$4),INDEX($C$1:$C$299,SMALL(IF($B$1:$B$299=$H$4,ROW($C$1:$C$299)),ROW(122:122)),ROW($C$1:$C$299)),"")</f>
        <v/>
      </c>
      <c r="I130" s="115" t="str">
        <f t="array" ref="I130">IF(ROW(122:122)&lt;=COUNTIF($B$1:$B$299,$H$4),INDEX($D$1:$D$299,SMALL(IF($B$1:$B$299=$H$4,ROW($D$1:$D$299)),ROW(122:122)),ROW($D$1:$D$299)),"")</f>
        <v/>
      </c>
    </row>
    <row r="131" spans="1:9" ht="16.5" x14ac:dyDescent="0.25">
      <c r="A131" s="112">
        <f>'Les qualifiés'!A137</f>
        <v>71</v>
      </c>
      <c r="B131" s="112" t="str">
        <f>'Les qualifiés'!B137</f>
        <v>Autun</v>
      </c>
      <c r="C131" s="112" t="str">
        <f>'Les qualifiés'!D137</f>
        <v>3 div</v>
      </c>
      <c r="D131" s="112" t="str">
        <f>'Les qualifiés'!E137</f>
        <v>Pist 10m</v>
      </c>
      <c r="H131" s="115" t="str">
        <f t="array" ref="H131">IF(ROW(123:123)&lt;=COUNTIF($B$1:$B$299,$H$4),INDEX($C$1:$C$299,SMALL(IF($B$1:$B$299=$H$4,ROW($C$1:$C$299)),ROW(123:123)),ROW($C$1:$C$299)),"")</f>
        <v/>
      </c>
      <c r="I131" s="115" t="str">
        <f t="array" ref="I131">IF(ROW(123:123)&lt;=COUNTIF($B$1:$B$299,$H$4),INDEX($D$1:$D$299,SMALL(IF($B$1:$B$299=$H$4,ROW($D$1:$D$299)),ROW(123:123)),ROW($D$1:$D$299)),"")</f>
        <v/>
      </c>
    </row>
    <row r="132" spans="1:9" ht="16.5" x14ac:dyDescent="0.25">
      <c r="A132" s="112">
        <f>'Les qualifiés'!A138</f>
        <v>71</v>
      </c>
      <c r="B132" s="112" t="str">
        <f>'Les qualifiés'!B138</f>
        <v>Autun</v>
      </c>
      <c r="C132" s="112" t="str">
        <f>'Les qualifiés'!D138</f>
        <v>2 div</v>
      </c>
      <c r="D132" s="112" t="str">
        <f>'Les qualifiés'!E138</f>
        <v>P25 Std</v>
      </c>
      <c r="H132" s="115" t="str">
        <f t="array" ref="H132">IF(ROW(124:124)&lt;=COUNTIF($B$1:$B$299,$H$4),INDEX($C$1:$C$299,SMALL(IF($B$1:$B$299=$H$4,ROW($C$1:$C$299)),ROW(124:124)),ROW($C$1:$C$299)),"")</f>
        <v/>
      </c>
      <c r="I132" s="115" t="str">
        <f t="array" ref="I132">IF(ROW(124:124)&lt;=COUNTIF($B$1:$B$299,$H$4),INDEX($D$1:$D$299,SMALL(IF($B$1:$B$299=$H$4,ROW($D$1:$D$299)),ROW(124:124)),ROW($D$1:$D$299)),"")</f>
        <v/>
      </c>
    </row>
    <row r="133" spans="1:9" ht="16.5" x14ac:dyDescent="0.25">
      <c r="A133" s="112">
        <f>'Les qualifiés'!A139</f>
        <v>71</v>
      </c>
      <c r="B133" s="112" t="str">
        <f>'Les qualifiés'!B139</f>
        <v>Autun</v>
      </c>
      <c r="C133" s="112" t="str">
        <f>'Les qualifiés'!D139</f>
        <v>3 div</v>
      </c>
      <c r="D133" s="112" t="str">
        <f>'Les qualifiés'!E139</f>
        <v>P25 Std</v>
      </c>
      <c r="H133" s="115" t="str">
        <f t="array" ref="H133">IF(ROW(125:125)&lt;=COUNTIF($B$1:$B$299,$H$4),INDEX($C$1:$C$299,SMALL(IF($B$1:$B$299=$H$4,ROW($C$1:$C$299)),ROW(125:125)),ROW($C$1:$C$299)),"")</f>
        <v/>
      </c>
      <c r="I133" s="115" t="str">
        <f t="array" ref="I133">IF(ROW(125:125)&lt;=COUNTIF($B$1:$B$299,$H$4),INDEX($D$1:$D$299,SMALL(IF($B$1:$B$299=$H$4,ROW($D$1:$D$299)),ROW(125:125)),ROW($D$1:$D$299)),"")</f>
        <v/>
      </c>
    </row>
    <row r="134" spans="1:9" ht="16.5" x14ac:dyDescent="0.25">
      <c r="A134" s="112">
        <f>'Les qualifiés'!A140</f>
        <v>71</v>
      </c>
      <c r="B134" s="112" t="str">
        <f>'Les qualifiés'!B140</f>
        <v>Chatenoy-le-Royal</v>
      </c>
      <c r="C134" s="112" t="str">
        <f>'Les qualifiés'!D140</f>
        <v>55+</v>
      </c>
      <c r="D134" s="112" t="str">
        <f>'Les qualifiés'!E140</f>
        <v>cara 10m</v>
      </c>
      <c r="H134" s="115" t="str">
        <f t="array" ref="H134">IF(ROW(126:126)&lt;=COUNTIF($B$1:$B$299,$H$4),INDEX($C$1:$C$299,SMALL(IF($B$1:$B$299=$H$4,ROW($C$1:$C$299)),ROW(126:126)),ROW($C$1:$C$299)),"")</f>
        <v/>
      </c>
      <c r="I134" s="115" t="str">
        <f t="array" ref="I134">IF(ROW(126:126)&lt;=COUNTIF($B$1:$B$299,$H$4),INDEX($D$1:$D$299,SMALL(IF($B$1:$B$299=$H$4,ROW($D$1:$D$299)),ROW(126:126)),ROW($D$1:$D$299)),"")</f>
        <v/>
      </c>
    </row>
    <row r="135" spans="1:9" ht="16.5" x14ac:dyDescent="0.25">
      <c r="A135" s="112">
        <f>'Les qualifiés'!A141</f>
        <v>71</v>
      </c>
      <c r="B135" s="112" t="str">
        <f>'Les qualifiés'!B141</f>
        <v>Chatenoy-le-Royal</v>
      </c>
      <c r="C135" s="112" t="str">
        <f>'Les qualifiés'!D141</f>
        <v>1 div</v>
      </c>
      <c r="D135" s="112" t="str">
        <f>'Les qualifiés'!E141</f>
        <v>Pist 10m</v>
      </c>
      <c r="H135" s="115" t="str">
        <f t="array" ref="H135">IF(ROW(127:127)&lt;=COUNTIF($B$1:$B$299,$H$4),INDEX($C$1:$C$299,SMALL(IF($B$1:$B$299=$H$4,ROW($C$1:$C$299)),ROW(127:127)),ROW($C$1:$C$299)),"")</f>
        <v/>
      </c>
      <c r="I135" s="115" t="str">
        <f t="array" ref="I135">IF(ROW(127:127)&lt;=COUNTIF($B$1:$B$299,$H$4),INDEX($D$1:$D$299,SMALL(IF($B$1:$B$299=$H$4,ROW($D$1:$D$299)),ROW(127:127)),ROW($D$1:$D$299)),"")</f>
        <v/>
      </c>
    </row>
    <row r="136" spans="1:9" ht="16.5" x14ac:dyDescent="0.25">
      <c r="A136" s="112">
        <f>'Les qualifiés'!A142</f>
        <v>71</v>
      </c>
      <c r="B136" s="112" t="str">
        <f>'Les qualifiés'!B142</f>
        <v>Chatenoy-le-Royal</v>
      </c>
      <c r="C136" s="112" t="str">
        <f>'Les qualifiés'!D142</f>
        <v>1 div</v>
      </c>
      <c r="D136" s="112" t="str">
        <f>'Les qualifiés'!E142</f>
        <v>Pist 10m</v>
      </c>
      <c r="H136" s="115" t="str">
        <f t="array" ref="H136">IF(ROW(128:128)&lt;=COUNTIF($B$1:$B$299,$H$4),INDEX($C$1:$C$299,SMALL(IF($B$1:$B$299=$H$4,ROW($C$1:$C$299)),ROW(128:128)),ROW($C$1:$C$299)),"")</f>
        <v/>
      </c>
      <c r="I136" s="115" t="str">
        <f t="array" ref="I136">IF(ROW(128:128)&lt;=COUNTIF($B$1:$B$299,$H$4),INDEX($D$1:$D$299,SMALL(IF($B$1:$B$299=$H$4,ROW($D$1:$D$299)),ROW(128:128)),ROW($D$1:$D$299)),"")</f>
        <v/>
      </c>
    </row>
    <row r="137" spans="1:9" ht="16.5" x14ac:dyDescent="0.25">
      <c r="A137" s="112">
        <f>'Les qualifiés'!A143</f>
        <v>71</v>
      </c>
      <c r="B137" s="112" t="str">
        <f>'Les qualifiés'!B143</f>
        <v>Chatenoy-le-Royal</v>
      </c>
      <c r="C137" s="112" t="str">
        <f>'Les qualifiés'!D143</f>
        <v>2 div</v>
      </c>
      <c r="D137" s="112" t="str">
        <f>'Les qualifiés'!E143</f>
        <v>Pist 10m</v>
      </c>
      <c r="H137" s="115" t="str">
        <f t="array" ref="H137">IF(ROW(129:129)&lt;=COUNTIF($B$1:$B$299,$H$4),INDEX($C$1:$C$299,SMALL(IF($B$1:$B$299=$H$4,ROW($C$1:$C$299)),ROW(129:129)),ROW($C$1:$C$299)),"")</f>
        <v/>
      </c>
      <c r="I137" s="115" t="str">
        <f t="array" ref="I137">IF(ROW(129:129)&lt;=COUNTIF($B$1:$B$299,$H$4),INDEX($D$1:$D$299,SMALL(IF($B$1:$B$299=$H$4,ROW($D$1:$D$299)),ROW(129:129)),ROW($D$1:$D$299)),"")</f>
        <v/>
      </c>
    </row>
    <row r="138" spans="1:9" ht="16.5" x14ac:dyDescent="0.25">
      <c r="A138" s="112">
        <f>'Les qualifiés'!A144</f>
        <v>71</v>
      </c>
      <c r="B138" s="112" t="str">
        <f>'Les qualifiés'!B144</f>
        <v>Chatenoy-le-Royal</v>
      </c>
      <c r="C138" s="112" t="str">
        <f>'Les qualifiés'!D144</f>
        <v>2 div</v>
      </c>
      <c r="D138" s="112" t="str">
        <f>'Les qualifiés'!E144</f>
        <v>Pist 10m</v>
      </c>
      <c r="H138" s="115" t="str">
        <f t="array" ref="H138">IF(ROW(130:130)&lt;=COUNTIF($B$1:$B$299,$H$4),INDEX($C$1:$C$299,SMALL(IF($B$1:$B$299=$H$4,ROW($C$1:$C$299)),ROW(130:130)),ROW($C$1:$C$299)),"")</f>
        <v/>
      </c>
      <c r="I138" s="115" t="str">
        <f t="array" ref="I138">IF(ROW(130:130)&lt;=COUNTIF($B$1:$B$299,$H$4),INDEX($D$1:$D$299,SMALL(IF($B$1:$B$299=$H$4,ROW($D$1:$D$299)),ROW(130:130)),ROW($D$1:$D$299)),"")</f>
        <v/>
      </c>
    </row>
    <row r="139" spans="1:9" ht="16.5" x14ac:dyDescent="0.25">
      <c r="A139" s="112">
        <f>'Les qualifiés'!A145</f>
        <v>71</v>
      </c>
      <c r="B139" s="112" t="str">
        <f>'Les qualifiés'!B145</f>
        <v>Chatenoy-le-Royal</v>
      </c>
      <c r="C139" s="112" t="str">
        <f>'Les qualifiés'!D145</f>
        <v>3 div</v>
      </c>
      <c r="D139" s="112" t="str">
        <f>'Les qualifiés'!E145</f>
        <v>Pist 10m</v>
      </c>
      <c r="H139" s="115" t="str">
        <f t="array" ref="H139">IF(ROW(131:131)&lt;=COUNTIF($B$1:$B$299,$H$4),INDEX($C$1:$C$299,SMALL(IF($B$1:$B$299=$H$4,ROW($C$1:$C$299)),ROW(131:131)),ROW($C$1:$C$299)),"")</f>
        <v/>
      </c>
      <c r="I139" s="115" t="str">
        <f t="array" ref="I139">IF(ROW(131:131)&lt;=COUNTIF($B$1:$B$299,$H$4),INDEX($D$1:$D$299,SMALL(IF($B$1:$B$299=$H$4,ROW($D$1:$D$299)),ROW(131:131)),ROW($D$1:$D$299)),"")</f>
        <v/>
      </c>
    </row>
    <row r="140" spans="1:9" ht="16.5" x14ac:dyDescent="0.25">
      <c r="A140" s="112">
        <f>'Les qualifiés'!A146</f>
        <v>71</v>
      </c>
      <c r="B140" s="112" t="str">
        <f>'Les qualifiés'!B146</f>
        <v>Chatenoy-le-Royal</v>
      </c>
      <c r="C140" s="112" t="str">
        <f>'Les qualifiés'!D146</f>
        <v>55+</v>
      </c>
      <c r="D140" s="112" t="str">
        <f>'Les qualifiés'!E146</f>
        <v>Pist 10m</v>
      </c>
      <c r="H140" s="115" t="str">
        <f t="array" ref="H140">IF(ROW(132:132)&lt;=COUNTIF($B$1:$B$299,$H$4),INDEX($C$1:$C$299,SMALL(IF($B$1:$B$299=$H$4,ROW($C$1:$C$299)),ROW(132:132)),ROW($C$1:$C$299)),"")</f>
        <v/>
      </c>
      <c r="I140" s="115" t="str">
        <f t="array" ref="I140">IF(ROW(132:132)&lt;=COUNTIF($B$1:$B$299,$H$4),INDEX($D$1:$D$299,SMALL(IF($B$1:$B$299=$H$4,ROW($D$1:$D$299)),ROW(132:132)),ROW($D$1:$D$299)),"")</f>
        <v/>
      </c>
    </row>
    <row r="141" spans="1:9" ht="16.5" x14ac:dyDescent="0.25">
      <c r="A141" s="112">
        <f>'Les qualifiés'!A147</f>
        <v>71</v>
      </c>
      <c r="B141" s="112" t="str">
        <f>'Les qualifiés'!B147</f>
        <v>Chatenoy-le-Royal</v>
      </c>
      <c r="C141" s="112" t="str">
        <f>'Les qualifiés'!D147</f>
        <v>Féminine</v>
      </c>
      <c r="D141" s="112" t="str">
        <f>'Les qualifiés'!E147</f>
        <v>Pist 10m</v>
      </c>
      <c r="H141" s="115" t="str">
        <f t="array" ref="H141">IF(ROW(133:133)&lt;=COUNTIF($B$1:$B$299,$H$4),INDEX($C$1:$C$299,SMALL(IF($B$1:$B$299=$H$4,ROW($C$1:$C$299)),ROW(133:133)),ROW($C$1:$C$299)),"")</f>
        <v/>
      </c>
      <c r="I141" s="115" t="str">
        <f t="array" ref="I141">IF(ROW(133:133)&lt;=COUNTIF($B$1:$B$299,$H$4),INDEX($D$1:$D$299,SMALL(IF($B$1:$B$299=$H$4,ROW($D$1:$D$299)),ROW(133:133)),ROW($D$1:$D$299)),"")</f>
        <v/>
      </c>
    </row>
    <row r="142" spans="1:9" ht="16.5" x14ac:dyDescent="0.25">
      <c r="A142" s="112">
        <f>'Les qualifiés'!A148</f>
        <v>71</v>
      </c>
      <c r="B142" s="112" t="str">
        <f>'Les qualifiés'!B148</f>
        <v>Chatenoy-le-Royal</v>
      </c>
      <c r="C142" s="112" t="str">
        <f>'Les qualifiés'!D148</f>
        <v>13 - 14</v>
      </c>
      <c r="D142" s="112" t="str">
        <f>'Les qualifiés'!E148</f>
        <v>Pist 10m</v>
      </c>
      <c r="H142" s="115" t="str">
        <f t="array" ref="H142">IF(ROW(134:134)&lt;=COUNTIF($B$1:$B$299,$H$4),INDEX($C$1:$C$299,SMALL(IF($B$1:$B$299=$H$4,ROW($C$1:$C$299)),ROW(134:134)),ROW($C$1:$C$299)),"")</f>
        <v/>
      </c>
      <c r="I142" s="115" t="str">
        <f t="array" ref="I142">IF(ROW(134:134)&lt;=COUNTIF($B$1:$B$299,$H$4),INDEX($D$1:$D$299,SMALL(IF($B$1:$B$299=$H$4,ROW($D$1:$D$299)),ROW(134:134)),ROW($D$1:$D$299)),"")</f>
        <v/>
      </c>
    </row>
    <row r="143" spans="1:9" ht="16.5" x14ac:dyDescent="0.25">
      <c r="A143" s="112">
        <f>'Les qualifiés'!A149</f>
        <v>71</v>
      </c>
      <c r="B143" s="112" t="str">
        <f>'Les qualifiés'!B149</f>
        <v>Chatenoy-le-Royal</v>
      </c>
      <c r="C143" s="112" t="str">
        <f>'Les qualifiés'!D149</f>
        <v>1 div</v>
      </c>
      <c r="D143" s="112" t="str">
        <f>'Les qualifiés'!E149</f>
        <v>Cara 50m</v>
      </c>
      <c r="H143" s="115" t="str">
        <f t="array" ref="H143">IF(ROW(135:135)&lt;=COUNTIF($B$1:$B$299,$H$4),INDEX($C$1:$C$299,SMALL(IF($B$1:$B$299=$H$4,ROW($C$1:$C$299)),ROW(135:135)),ROW($C$1:$C$299)),"")</f>
        <v/>
      </c>
      <c r="I143" s="115" t="str">
        <f t="array" ref="I143">IF(ROW(135:135)&lt;=COUNTIF($B$1:$B$299,$H$4),INDEX($D$1:$D$299,SMALL(IF($B$1:$B$299=$H$4,ROW($D$1:$D$299)),ROW(135:135)),ROW($D$1:$D$299)),"")</f>
        <v/>
      </c>
    </row>
    <row r="144" spans="1:9" ht="16.5" x14ac:dyDescent="0.25">
      <c r="A144" s="112">
        <f>'Les qualifiés'!A150</f>
        <v>71</v>
      </c>
      <c r="B144" s="112" t="str">
        <f>'Les qualifiés'!B150</f>
        <v>Chatenoy-le-Royal</v>
      </c>
      <c r="C144" s="112" t="str">
        <f>'Les qualifiés'!D150</f>
        <v>2 div</v>
      </c>
      <c r="D144" s="112" t="str">
        <f>'Les qualifiés'!E150</f>
        <v>Cara 50m</v>
      </c>
      <c r="H144" s="115" t="str">
        <f t="array" ref="H144">IF(ROW(136:136)&lt;=COUNTIF($B$1:$B$299,$H$4),INDEX($C$1:$C$299,SMALL(IF($B$1:$B$299=$H$4,ROW($C$1:$C$299)),ROW(136:136)),ROW($C$1:$C$299)),"")</f>
        <v/>
      </c>
      <c r="I144" s="115" t="str">
        <f t="array" ref="I144">IF(ROW(136:136)&lt;=COUNTIF($B$1:$B$299,$H$4),INDEX($D$1:$D$299,SMALL(IF($B$1:$B$299=$H$4,ROW($D$1:$D$299)),ROW(136:136)),ROW($D$1:$D$299)),"")</f>
        <v/>
      </c>
    </row>
    <row r="145" spans="1:9" ht="16.5" x14ac:dyDescent="0.25">
      <c r="A145" s="112">
        <f>'Les qualifiés'!A151</f>
        <v>71</v>
      </c>
      <c r="B145" s="112" t="str">
        <f>'Les qualifiés'!B151</f>
        <v>Chatenoy-le-Royal</v>
      </c>
      <c r="C145" s="112" t="str">
        <f>'Les qualifiés'!D151</f>
        <v xml:space="preserve">1 div </v>
      </c>
      <c r="D145" s="112" t="str">
        <f>'Les qualifiés'!E151</f>
        <v>P25 Std</v>
      </c>
      <c r="H145" s="115" t="str">
        <f t="array" ref="H145">IF(ROW(137:137)&lt;=COUNTIF($B$1:$B$299,$H$4),INDEX($C$1:$C$299,SMALL(IF($B$1:$B$299=$H$4,ROW($C$1:$C$299)),ROW(137:137)),ROW($C$1:$C$299)),"")</f>
        <v/>
      </c>
      <c r="I145" s="115" t="str">
        <f t="array" ref="I145">IF(ROW(137:137)&lt;=COUNTIF($B$1:$B$299,$H$4),INDEX($D$1:$D$299,SMALL(IF($B$1:$B$299=$H$4,ROW($D$1:$D$299)),ROW(137:137)),ROW($D$1:$D$299)),"")</f>
        <v/>
      </c>
    </row>
    <row r="146" spans="1:9" ht="16.5" x14ac:dyDescent="0.25">
      <c r="A146" s="112">
        <f>'Les qualifiés'!A152</f>
        <v>71</v>
      </c>
      <c r="B146" s="112" t="str">
        <f>'Les qualifiés'!B152</f>
        <v>Chatenoy-le-Royal</v>
      </c>
      <c r="C146" s="112" t="str">
        <f>'Les qualifiés'!D152</f>
        <v>2 div</v>
      </c>
      <c r="D146" s="112" t="str">
        <f>'Les qualifiés'!E152</f>
        <v>P25 Std</v>
      </c>
      <c r="H146" s="115" t="str">
        <f t="array" ref="H146">IF(ROW(138:138)&lt;=COUNTIF($B$1:$B$299,$H$4),INDEX($C$1:$C$299,SMALL(IF($B$1:$B$299=$H$4,ROW($C$1:$C$299)),ROW(138:138)),ROW($C$1:$C$299)),"")</f>
        <v/>
      </c>
      <c r="I146" s="115" t="str">
        <f t="array" ref="I146">IF(ROW(138:138)&lt;=COUNTIF($B$1:$B$299,$H$4),INDEX($D$1:$D$299,SMALL(IF($B$1:$B$299=$H$4,ROW($D$1:$D$299)),ROW(138:138)),ROW($D$1:$D$299)),"")</f>
        <v/>
      </c>
    </row>
    <row r="147" spans="1:9" ht="16.5" x14ac:dyDescent="0.25">
      <c r="A147" s="112">
        <f>'Les qualifiés'!A153</f>
        <v>71</v>
      </c>
      <c r="B147" s="112" t="str">
        <f>'Les qualifiés'!B153</f>
        <v>Chatenoy-le-Royal</v>
      </c>
      <c r="C147" s="112" t="str">
        <f>'Les qualifiés'!D153</f>
        <v>2 div</v>
      </c>
      <c r="D147" s="112" t="str">
        <f>'Les qualifiés'!E153</f>
        <v>P25 Std</v>
      </c>
      <c r="H147" s="115" t="str">
        <f t="array" ref="H147">IF(ROW(139:139)&lt;=COUNTIF($B$1:$B$299,$H$4),INDEX($C$1:$C$299,SMALL(IF($B$1:$B$299=$H$4,ROW($C$1:$C$299)),ROW(139:139)),ROW($C$1:$C$299)),"")</f>
        <v/>
      </c>
      <c r="I147" s="115" t="str">
        <f t="array" ref="I147">IF(ROW(139:139)&lt;=COUNTIF($B$1:$B$299,$H$4),INDEX($D$1:$D$299,SMALL(IF($B$1:$B$299=$H$4,ROW($D$1:$D$299)),ROW(139:139)),ROW($D$1:$D$299)),"")</f>
        <v/>
      </c>
    </row>
    <row r="148" spans="1:9" ht="16.5" x14ac:dyDescent="0.25">
      <c r="A148" s="112">
        <f>'Les qualifiés'!A154</f>
        <v>71</v>
      </c>
      <c r="B148" s="112" t="str">
        <f>'Les qualifiés'!B154</f>
        <v>Chatenoy-le-Royal</v>
      </c>
      <c r="C148" s="112" t="str">
        <f>'Les qualifiés'!D154</f>
        <v>3 div</v>
      </c>
      <c r="D148" s="112" t="str">
        <f>'Les qualifiés'!E154</f>
        <v>P25 Std</v>
      </c>
      <c r="H148" s="115" t="str">
        <f t="array" ref="H148">IF(ROW(140:140)&lt;=COUNTIF($B$1:$B$299,$H$4),INDEX($C$1:$C$299,SMALL(IF($B$1:$B$299=$H$4,ROW($C$1:$C$299)),ROW(140:140)),ROW($C$1:$C$299)),"")</f>
        <v/>
      </c>
      <c r="I148" s="115" t="str">
        <f t="array" ref="I148">IF(ROW(140:140)&lt;=COUNTIF($B$1:$B$299,$H$4),INDEX($D$1:$D$299,SMALL(IF($B$1:$B$299=$H$4,ROW($D$1:$D$299)),ROW(140:140)),ROW($D$1:$D$299)),"")</f>
        <v/>
      </c>
    </row>
    <row r="149" spans="1:9" ht="16.5" x14ac:dyDescent="0.25">
      <c r="A149" s="112">
        <f>'Les qualifiés'!A155</f>
        <v>71</v>
      </c>
      <c r="B149" s="112" t="str">
        <f>'Les qualifiés'!B155</f>
        <v>Chatenoy-le-Royal</v>
      </c>
      <c r="C149" s="112" t="str">
        <f>'Les qualifiés'!D155</f>
        <v>1 div</v>
      </c>
      <c r="D149" s="112" t="str">
        <f>'Les qualifiés'!E155</f>
        <v>P25 Libre</v>
      </c>
      <c r="H149" s="115" t="str">
        <f t="array" ref="H149">IF(ROW(141:141)&lt;=COUNTIF($B$1:$B$299,$H$4),INDEX($C$1:$C$299,SMALL(IF($B$1:$B$299=$H$4,ROW($C$1:$C$299)),ROW(141:141)),ROW($C$1:$C$299)),"")</f>
        <v/>
      </c>
      <c r="I149" s="115" t="str">
        <f t="array" ref="I149">IF(ROW(141:141)&lt;=COUNTIF($B$1:$B$299,$H$4),INDEX($D$1:$D$299,SMALL(IF($B$1:$B$299=$H$4,ROW($D$1:$D$299)),ROW(141:141)),ROW($D$1:$D$299)),"")</f>
        <v/>
      </c>
    </row>
    <row r="150" spans="1:9" ht="16.5" x14ac:dyDescent="0.25">
      <c r="A150" s="112">
        <f>'Les qualifiés'!A156</f>
        <v>71</v>
      </c>
      <c r="B150" s="112" t="str">
        <f>'Les qualifiés'!B156</f>
        <v>Chatenoy-le-Royal</v>
      </c>
      <c r="C150" s="112" t="str">
        <f>'Les qualifiés'!D156</f>
        <v>2 div</v>
      </c>
      <c r="D150" s="112" t="str">
        <f>'Les qualifiés'!E156</f>
        <v>P25 Libre</v>
      </c>
      <c r="H150" s="115" t="str">
        <f t="array" ref="H150">IF(ROW(142:142)&lt;=COUNTIF($B$1:$B$299,$H$4),INDEX($C$1:$C$299,SMALL(IF($B$1:$B$299=$H$4,ROW($C$1:$C$299)),ROW(142:142)),ROW($C$1:$C$299)),"")</f>
        <v/>
      </c>
      <c r="I150" s="115" t="str">
        <f t="array" ref="I150">IF(ROW(142:142)&lt;=COUNTIF($B$1:$B$299,$H$4),INDEX($D$1:$D$299,SMALL(IF($B$1:$B$299=$H$4,ROW($D$1:$D$299)),ROW(142:142)),ROW($D$1:$D$299)),"")</f>
        <v/>
      </c>
    </row>
    <row r="151" spans="1:9" x14ac:dyDescent="0.25">
      <c r="A151" s="112">
        <f>'Les qualifiés'!A157</f>
        <v>71</v>
      </c>
      <c r="B151" s="112" t="str">
        <f>'Les qualifiés'!B157</f>
        <v>Chatenoy-le-Royal</v>
      </c>
      <c r="C151" s="112" t="str">
        <f>'Les qualifiés'!D157</f>
        <v>2 div</v>
      </c>
      <c r="D151" s="112" t="str">
        <f>'Les qualifiés'!E157</f>
        <v>P25 Libre</v>
      </c>
    </row>
    <row r="152" spans="1:9" x14ac:dyDescent="0.25">
      <c r="A152" s="112">
        <f>'Les qualifiés'!A158</f>
        <v>77</v>
      </c>
      <c r="B152" s="112" t="str">
        <f>'Les qualifiés'!B158</f>
        <v>Mauperthuis</v>
      </c>
      <c r="C152" s="112" t="str">
        <f>'Les qualifiés'!D158</f>
        <v>3 div</v>
      </c>
      <c r="D152" s="112" t="str">
        <f>'Les qualifiés'!E158</f>
        <v>P25 Std</v>
      </c>
    </row>
    <row r="153" spans="1:9" x14ac:dyDescent="0.25">
      <c r="A153" s="112">
        <f>'Les qualifiés'!A159</f>
        <v>80</v>
      </c>
      <c r="B153" s="112" t="str">
        <f>'Les qualifiés'!B159</f>
        <v>Abbeville</v>
      </c>
      <c r="C153" s="112" t="str">
        <f>'Les qualifiés'!D159</f>
        <v>excel</v>
      </c>
      <c r="D153" s="112" t="str">
        <f>'Les qualifiés'!E159</f>
        <v>cara 10m</v>
      </c>
    </row>
    <row r="154" spans="1:9" x14ac:dyDescent="0.25">
      <c r="A154" s="112">
        <f>'Les qualifiés'!A160</f>
        <v>80</v>
      </c>
      <c r="B154" s="112" t="str">
        <f>'Les qualifiés'!B160</f>
        <v>Abbeville</v>
      </c>
      <c r="C154" s="112" t="str">
        <f>'Les qualifiés'!D160</f>
        <v>hon</v>
      </c>
      <c r="D154" s="112" t="str">
        <f>'Les qualifiés'!E160</f>
        <v>cara 10m</v>
      </c>
    </row>
    <row r="155" spans="1:9" x14ac:dyDescent="0.25">
      <c r="A155" s="112">
        <f>'Les qualifiés'!A161</f>
        <v>80</v>
      </c>
      <c r="B155" s="112" t="str">
        <f>'Les qualifiés'!B161</f>
        <v>Abbeville</v>
      </c>
      <c r="C155" s="112" t="str">
        <f>'Les qualifiés'!D161</f>
        <v>fém</v>
      </c>
      <c r="D155" s="112" t="str">
        <f>'Les qualifiés'!E161</f>
        <v>cara 10m</v>
      </c>
    </row>
    <row r="156" spans="1:9" x14ac:dyDescent="0.25">
      <c r="A156" s="112">
        <f>'Les qualifiés'!A162</f>
        <v>80</v>
      </c>
      <c r="B156" s="112" t="str">
        <f>'Les qualifiés'!B162</f>
        <v>Cambron</v>
      </c>
      <c r="C156" s="112" t="str">
        <f>'Les qualifiés'!D162</f>
        <v>hon</v>
      </c>
      <c r="D156" s="112" t="str">
        <f>'Les qualifiés'!E162</f>
        <v>cara 10m</v>
      </c>
    </row>
    <row r="157" spans="1:9" x14ac:dyDescent="0.25">
      <c r="A157" s="112">
        <f>'Les qualifiés'!A163</f>
        <v>80</v>
      </c>
      <c r="B157" s="112" t="str">
        <f>'Les qualifiés'!B163</f>
        <v>Cambron</v>
      </c>
      <c r="C157" s="112" t="str">
        <f>'Les qualifiés'!D163</f>
        <v>fém</v>
      </c>
      <c r="D157" s="112" t="str">
        <f>'Les qualifiés'!E163</f>
        <v>cara 10m</v>
      </c>
    </row>
    <row r="158" spans="1:9" x14ac:dyDescent="0.25">
      <c r="A158" s="112">
        <f>'Les qualifiés'!A164</f>
        <v>80</v>
      </c>
      <c r="B158" s="112" t="str">
        <f>'Les qualifiés'!B164</f>
        <v>Cambron</v>
      </c>
      <c r="C158" s="112" t="str">
        <f>'Les qualifiés'!D164</f>
        <v>promo</v>
      </c>
      <c r="D158" s="112" t="str">
        <f>'Les qualifiés'!E164</f>
        <v>Pist 10m</v>
      </c>
    </row>
    <row r="159" spans="1:9" x14ac:dyDescent="0.25">
      <c r="A159" s="112">
        <f>'Les qualifiés'!A165</f>
        <v>80</v>
      </c>
      <c r="B159" s="112" t="str">
        <f>'Les qualifiés'!B165</f>
        <v>Doullens</v>
      </c>
      <c r="C159" s="112" t="str">
        <f>'Les qualifiés'!D165</f>
        <v>1 div</v>
      </c>
      <c r="D159" s="112" t="str">
        <f>'Les qualifiés'!E165</f>
        <v>Cara 50m</v>
      </c>
    </row>
    <row r="160" spans="1:9" x14ac:dyDescent="0.25">
      <c r="A160" s="112">
        <f>'Les qualifiés'!A166</f>
        <v>80</v>
      </c>
      <c r="B160" s="112" t="str">
        <f>'Les qualifiés'!B166</f>
        <v>Doullens</v>
      </c>
      <c r="C160" s="112" t="str">
        <f>'Les qualifiés'!D166</f>
        <v>2 div</v>
      </c>
      <c r="D160" s="112" t="str">
        <f>'Les qualifiés'!E166</f>
        <v>Cara 50m</v>
      </c>
    </row>
    <row r="161" spans="1:4" x14ac:dyDescent="0.25">
      <c r="A161" s="112">
        <f>'Les qualifiés'!A167</f>
        <v>80</v>
      </c>
      <c r="B161" s="112" t="str">
        <f>'Les qualifiés'!B167</f>
        <v>Estréboeuf</v>
      </c>
      <c r="C161" s="112" t="str">
        <f>'Les qualifiés'!D167</f>
        <v>11-12 a</v>
      </c>
      <c r="D161" s="112" t="str">
        <f>'Les qualifiés'!E167</f>
        <v>cara 10m</v>
      </c>
    </row>
    <row r="162" spans="1:4" x14ac:dyDescent="0.25">
      <c r="A162" s="112">
        <f>'Les qualifiés'!A168</f>
        <v>80</v>
      </c>
      <c r="B162" s="112" t="str">
        <f>'Les qualifiés'!B168</f>
        <v>Estréboeuf</v>
      </c>
      <c r="C162" s="112" t="str">
        <f>'Les qualifiés'!D168</f>
        <v>15 - 16</v>
      </c>
      <c r="D162" s="112" t="str">
        <f>'Les qualifiés'!E168</f>
        <v>cara 10m</v>
      </c>
    </row>
    <row r="163" spans="1:4" x14ac:dyDescent="0.25">
      <c r="A163" s="112">
        <f>'Les qualifiés'!A169</f>
        <v>80</v>
      </c>
      <c r="B163" s="112" t="str">
        <f>'Les qualifiés'!B169</f>
        <v>Moreuil</v>
      </c>
      <c r="C163" s="112" t="str">
        <f>'Les qualifiés'!D169</f>
        <v>promo</v>
      </c>
      <c r="D163" s="112" t="str">
        <f>'Les qualifiés'!E169</f>
        <v>cara 10m</v>
      </c>
    </row>
    <row r="164" spans="1:4" x14ac:dyDescent="0.25">
      <c r="A164" s="112">
        <f>'Les qualifiés'!A170</f>
        <v>80</v>
      </c>
      <c r="B164" s="112" t="str">
        <f>'Les qualifiés'!B170</f>
        <v>Quesnoy-sur-Airaines</v>
      </c>
      <c r="C164" s="112" t="str">
        <f>'Les qualifiés'!D170</f>
        <v>promo</v>
      </c>
      <c r="D164" s="112" t="str">
        <f>'Les qualifiés'!E170</f>
        <v>cara 10m</v>
      </c>
    </row>
    <row r="165" spans="1:4" x14ac:dyDescent="0.25">
      <c r="A165" s="112">
        <f>'Les qualifiés'!A171</f>
        <v>80</v>
      </c>
      <c r="B165" s="112" t="str">
        <f>'Les qualifiés'!B171</f>
        <v>Quesnoy-sur-Airaines</v>
      </c>
      <c r="C165" s="112" t="str">
        <f>'Les qualifiés'!D171</f>
        <v>11-12 a</v>
      </c>
      <c r="D165" s="112" t="str">
        <f>'Les qualifiés'!E171</f>
        <v>cara 10m</v>
      </c>
    </row>
    <row r="166" spans="1:4" x14ac:dyDescent="0.25">
      <c r="A166" s="112">
        <f>'Les qualifiés'!A172</f>
        <v>80</v>
      </c>
      <c r="B166" s="112" t="str">
        <f>'Les qualifiés'!B172</f>
        <v>Quesnoy-sur-Airaines</v>
      </c>
      <c r="C166" s="112" t="str">
        <f>'Les qualifiés'!D172</f>
        <v>promo</v>
      </c>
      <c r="D166" s="112" t="str">
        <f>'Les qualifiés'!E172</f>
        <v>Cara 50m</v>
      </c>
    </row>
    <row r="167" spans="1:4" x14ac:dyDescent="0.25">
      <c r="A167" s="112">
        <f>'Les qualifiés'!A173</f>
        <v>89</v>
      </c>
      <c r="B167" s="112" t="str">
        <f>'Les qualifiés'!B173</f>
        <v>Brienon-sur-Armaçon</v>
      </c>
      <c r="C167" s="112" t="str">
        <f>'Les qualifiés'!D173</f>
        <v>1 div</v>
      </c>
      <c r="D167" s="112" t="str">
        <f>'Les qualifiés'!E173</f>
        <v>cara 10m</v>
      </c>
    </row>
    <row r="168" spans="1:4" x14ac:dyDescent="0.25">
      <c r="A168" s="112">
        <f>'Les qualifiés'!A174</f>
        <v>91</v>
      </c>
      <c r="B168" s="112" t="str">
        <f>'Les qualifiés'!B174</f>
        <v>Courcouronnes</v>
      </c>
      <c r="C168" s="112" t="str">
        <f>'Les qualifiés'!D174</f>
        <v>1 div</v>
      </c>
      <c r="D168" s="112" t="str">
        <f>'Les qualifiés'!E174</f>
        <v>cara 10m</v>
      </c>
    </row>
    <row r="169" spans="1:4" x14ac:dyDescent="0.25">
      <c r="A169" s="112">
        <f>'Les qualifiés'!A175</f>
        <v>91</v>
      </c>
      <c r="B169" s="112" t="str">
        <f>'Les qualifiés'!B175</f>
        <v>Courcouronnes</v>
      </c>
      <c r="C169" s="112" t="str">
        <f>'Les qualifiés'!D175</f>
        <v>3 div</v>
      </c>
      <c r="D169" s="112" t="str">
        <f>'Les qualifiés'!E175</f>
        <v>Pist 10m</v>
      </c>
    </row>
    <row r="170" spans="1:4" x14ac:dyDescent="0.25">
      <c r="A170" s="112">
        <f>'Les qualifiés'!A176</f>
        <v>0</v>
      </c>
      <c r="B170" s="112">
        <f>'Les qualifiés'!B176</f>
        <v>0</v>
      </c>
      <c r="C170" s="112">
        <f>'Les qualifiés'!D176</f>
        <v>0</v>
      </c>
      <c r="D170" s="112">
        <f>'Les qualifiés'!E176</f>
        <v>0</v>
      </c>
    </row>
    <row r="171" spans="1:4" x14ac:dyDescent="0.25">
      <c r="A171" s="112">
        <f>'Les qualifiés'!A177</f>
        <v>0</v>
      </c>
      <c r="B171" s="112">
        <f>'Les qualifiés'!B177</f>
        <v>0</v>
      </c>
      <c r="C171" s="112">
        <f>'Les qualifiés'!D177</f>
        <v>0</v>
      </c>
      <c r="D171" s="112">
        <f>'Les qualifiés'!E177</f>
        <v>0</v>
      </c>
    </row>
    <row r="172" spans="1:4" x14ac:dyDescent="0.25">
      <c r="A172" s="112">
        <f>'Les qualifiés'!A178</f>
        <v>0</v>
      </c>
      <c r="B172" s="112">
        <f>'Les qualifiés'!B178</f>
        <v>0</v>
      </c>
      <c r="C172" s="112">
        <f>'Les qualifiés'!D178</f>
        <v>0</v>
      </c>
      <c r="D172" s="112">
        <f>'Les qualifiés'!E178</f>
        <v>0</v>
      </c>
    </row>
    <row r="173" spans="1:4" x14ac:dyDescent="0.25">
      <c r="A173" s="112">
        <f>'Les qualifiés'!A179</f>
        <v>0</v>
      </c>
      <c r="B173" s="112">
        <f>'Les qualifiés'!B179</f>
        <v>0</v>
      </c>
      <c r="C173" s="112">
        <f>'Les qualifiés'!D179</f>
        <v>0</v>
      </c>
      <c r="D173" s="112">
        <f>'Les qualifiés'!E179</f>
        <v>0</v>
      </c>
    </row>
    <row r="174" spans="1:4" x14ac:dyDescent="0.25">
      <c r="A174" s="112">
        <f>'Les qualifiés'!A180</f>
        <v>0</v>
      </c>
      <c r="B174" s="112">
        <f>'Les qualifiés'!B180</f>
        <v>0</v>
      </c>
      <c r="C174" s="112">
        <f>'Les qualifiés'!D180</f>
        <v>0</v>
      </c>
      <c r="D174" s="112">
        <f>'Les qualifiés'!E180</f>
        <v>0</v>
      </c>
    </row>
    <row r="175" spans="1:4" x14ac:dyDescent="0.25">
      <c r="A175" s="112">
        <f>'Les qualifiés'!A181</f>
        <v>0</v>
      </c>
      <c r="B175" s="112">
        <f>'Les qualifiés'!B181</f>
        <v>0</v>
      </c>
      <c r="C175" s="112">
        <f>'Les qualifiés'!D181</f>
        <v>0</v>
      </c>
      <c r="D175" s="112">
        <f>'Les qualifiés'!E181</f>
        <v>0</v>
      </c>
    </row>
    <row r="176" spans="1:4" x14ac:dyDescent="0.25">
      <c r="A176" s="112">
        <f>'Les qualifiés'!A182</f>
        <v>0</v>
      </c>
      <c r="B176" s="112">
        <f>'Les qualifiés'!B182</f>
        <v>0</v>
      </c>
      <c r="C176" s="112">
        <f>'Les qualifiés'!D182</f>
        <v>0</v>
      </c>
      <c r="D176" s="112">
        <f>'Les qualifiés'!E182</f>
        <v>0</v>
      </c>
    </row>
    <row r="177" spans="1:4" x14ac:dyDescent="0.25">
      <c r="A177" s="112">
        <f>'Les qualifiés'!A183</f>
        <v>0</v>
      </c>
      <c r="B177" s="112">
        <f>'Les qualifiés'!B183</f>
        <v>0</v>
      </c>
      <c r="C177" s="112">
        <f>'Les qualifiés'!D183</f>
        <v>0</v>
      </c>
      <c r="D177" s="112">
        <f>'Les qualifiés'!E183</f>
        <v>0</v>
      </c>
    </row>
    <row r="178" spans="1:4" x14ac:dyDescent="0.25">
      <c r="A178" s="112">
        <f>'Les qualifiés'!A184</f>
        <v>0</v>
      </c>
      <c r="B178" s="112">
        <f>'Les qualifiés'!B184</f>
        <v>0</v>
      </c>
      <c r="C178" s="112">
        <f>'Les qualifiés'!D184</f>
        <v>0</v>
      </c>
      <c r="D178" s="112">
        <f>'Les qualifiés'!E184</f>
        <v>0</v>
      </c>
    </row>
    <row r="179" spans="1:4" x14ac:dyDescent="0.25">
      <c r="A179" s="112">
        <f>'Les qualifiés'!A185</f>
        <v>0</v>
      </c>
      <c r="B179" s="112">
        <f>'Les qualifiés'!B185</f>
        <v>0</v>
      </c>
      <c r="C179" s="112">
        <f>'Les qualifiés'!D185</f>
        <v>0</v>
      </c>
      <c r="D179" s="112">
        <f>'Les qualifiés'!E185</f>
        <v>0</v>
      </c>
    </row>
    <row r="180" spans="1:4" x14ac:dyDescent="0.25">
      <c r="A180" s="112">
        <f>'Les qualifiés'!A186</f>
        <v>0</v>
      </c>
      <c r="B180" s="112">
        <f>'Les qualifiés'!B186</f>
        <v>0</v>
      </c>
      <c r="C180" s="112">
        <f>'Les qualifiés'!D186</f>
        <v>0</v>
      </c>
      <c r="D180" s="112">
        <f>'Les qualifiés'!E186</f>
        <v>0</v>
      </c>
    </row>
    <row r="181" spans="1:4" x14ac:dyDescent="0.25">
      <c r="A181" s="112">
        <f>'Les qualifiés'!A187</f>
        <v>0</v>
      </c>
      <c r="B181" s="112">
        <f>'Les qualifiés'!B187</f>
        <v>0</v>
      </c>
      <c r="C181" s="112">
        <f>'Les qualifiés'!D187</f>
        <v>0</v>
      </c>
      <c r="D181" s="112">
        <f>'Les qualifiés'!E187</f>
        <v>0</v>
      </c>
    </row>
    <row r="182" spans="1:4" x14ac:dyDescent="0.25">
      <c r="A182" s="112">
        <f>'Les qualifiés'!A188</f>
        <v>0</v>
      </c>
      <c r="B182" s="112">
        <f>'Les qualifiés'!B188</f>
        <v>0</v>
      </c>
      <c r="C182" s="112">
        <f>'Les qualifiés'!D188</f>
        <v>0</v>
      </c>
      <c r="D182" s="112">
        <f>'Les qualifiés'!E188</f>
        <v>0</v>
      </c>
    </row>
    <row r="183" spans="1:4" x14ac:dyDescent="0.25">
      <c r="A183" s="112">
        <f>'Les qualifiés'!A189</f>
        <v>0</v>
      </c>
      <c r="B183" s="112">
        <f>'Les qualifiés'!B189</f>
        <v>0</v>
      </c>
      <c r="C183" s="112">
        <f>'Les qualifiés'!D189</f>
        <v>0</v>
      </c>
      <c r="D183" s="112">
        <f>'Les qualifiés'!E189</f>
        <v>0</v>
      </c>
    </row>
    <row r="184" spans="1:4" x14ac:dyDescent="0.25">
      <c r="A184" s="112">
        <f>'Les qualifiés'!A190</f>
        <v>0</v>
      </c>
      <c r="B184" s="112">
        <f>'Les qualifiés'!B190</f>
        <v>0</v>
      </c>
      <c r="C184" s="112">
        <f>'Les qualifiés'!D190</f>
        <v>0</v>
      </c>
      <c r="D184" s="112">
        <f>'Les qualifiés'!E190</f>
        <v>0</v>
      </c>
    </row>
    <row r="185" spans="1:4" x14ac:dyDescent="0.25">
      <c r="A185" s="112">
        <f>'Les qualifiés'!A191</f>
        <v>0</v>
      </c>
      <c r="B185" s="112">
        <f>'Les qualifiés'!B191</f>
        <v>0</v>
      </c>
      <c r="C185" s="112">
        <f>'Les qualifiés'!D191</f>
        <v>0</v>
      </c>
      <c r="D185" s="112">
        <f>'Les qualifiés'!E191</f>
        <v>0</v>
      </c>
    </row>
    <row r="186" spans="1:4" x14ac:dyDescent="0.25">
      <c r="A186" s="112">
        <f>'Les qualifiés'!A192</f>
        <v>0</v>
      </c>
      <c r="B186" s="112">
        <f>'Les qualifiés'!B192</f>
        <v>0</v>
      </c>
      <c r="C186" s="112">
        <f>'Les qualifiés'!D192</f>
        <v>0</v>
      </c>
      <c r="D186" s="112">
        <f>'Les qualifiés'!E192</f>
        <v>0</v>
      </c>
    </row>
    <row r="187" spans="1:4" x14ac:dyDescent="0.25">
      <c r="A187" s="112">
        <f>'Les qualifiés'!A193</f>
        <v>0</v>
      </c>
      <c r="B187" s="112">
        <f>'Les qualifiés'!B193</f>
        <v>0</v>
      </c>
      <c r="C187" s="112">
        <f>'Les qualifiés'!D193</f>
        <v>0</v>
      </c>
      <c r="D187" s="112">
        <f>'Les qualifiés'!E193</f>
        <v>0</v>
      </c>
    </row>
    <row r="188" spans="1:4" x14ac:dyDescent="0.25">
      <c r="A188" s="112">
        <f>'Les qualifiés'!A194</f>
        <v>0</v>
      </c>
      <c r="B188" s="112">
        <f>'Les qualifiés'!B194</f>
        <v>0</v>
      </c>
      <c r="C188" s="112">
        <f>'Les qualifiés'!D194</f>
        <v>0</v>
      </c>
      <c r="D188" s="112">
        <f>'Les qualifiés'!E194</f>
        <v>0</v>
      </c>
    </row>
    <row r="189" spans="1:4" x14ac:dyDescent="0.25">
      <c r="A189" s="112">
        <f>'Les qualifiés'!A195</f>
        <v>0</v>
      </c>
      <c r="B189" s="112">
        <f>'Les qualifiés'!B195</f>
        <v>0</v>
      </c>
      <c r="C189" s="112">
        <f>'Les qualifiés'!D195</f>
        <v>0</v>
      </c>
      <c r="D189" s="112">
        <f>'Les qualifiés'!E195</f>
        <v>0</v>
      </c>
    </row>
    <row r="190" spans="1:4" x14ac:dyDescent="0.25">
      <c r="A190" s="112">
        <f>'Les qualifiés'!A196</f>
        <v>0</v>
      </c>
      <c r="B190" s="112">
        <f>'Les qualifiés'!B196</f>
        <v>0</v>
      </c>
      <c r="C190" s="112">
        <f>'Les qualifiés'!D196</f>
        <v>0</v>
      </c>
      <c r="D190" s="112">
        <f>'Les qualifiés'!E196</f>
        <v>0</v>
      </c>
    </row>
    <row r="191" spans="1:4" x14ac:dyDescent="0.25">
      <c r="A191" s="112">
        <f>'Les qualifiés'!A197</f>
        <v>0</v>
      </c>
      <c r="B191" s="112">
        <f>'Les qualifiés'!B197</f>
        <v>0</v>
      </c>
      <c r="C191" s="112">
        <f>'Les qualifiés'!D197</f>
        <v>0</v>
      </c>
      <c r="D191" s="112">
        <f>'Les qualifiés'!E197</f>
        <v>0</v>
      </c>
    </row>
    <row r="192" spans="1:4" x14ac:dyDescent="0.25">
      <c r="A192" s="112">
        <f>'Les qualifiés'!A198</f>
        <v>0</v>
      </c>
      <c r="B192" s="112">
        <f>'Les qualifiés'!B198</f>
        <v>0</v>
      </c>
      <c r="C192" s="112">
        <f>'Les qualifiés'!D198</f>
        <v>0</v>
      </c>
      <c r="D192" s="112">
        <f>'Les qualifiés'!E198</f>
        <v>0</v>
      </c>
    </row>
    <row r="193" spans="1:4" x14ac:dyDescent="0.25">
      <c r="A193" s="112">
        <f>'Les qualifiés'!A199</f>
        <v>0</v>
      </c>
      <c r="B193" s="112">
        <f>'Les qualifiés'!B199</f>
        <v>0</v>
      </c>
      <c r="C193" s="112">
        <f>'Les qualifiés'!D199</f>
        <v>0</v>
      </c>
      <c r="D193" s="112">
        <f>'Les qualifiés'!E199</f>
        <v>0</v>
      </c>
    </row>
    <row r="194" spans="1:4" x14ac:dyDescent="0.25">
      <c r="A194" s="112">
        <f>'Les qualifiés'!A200</f>
        <v>0</v>
      </c>
      <c r="B194" s="112">
        <f>'Les qualifiés'!B200</f>
        <v>0</v>
      </c>
      <c r="C194" s="112">
        <f>'Les qualifiés'!D200</f>
        <v>0</v>
      </c>
      <c r="D194" s="112">
        <f>'Les qualifiés'!E200</f>
        <v>0</v>
      </c>
    </row>
    <row r="195" spans="1:4" x14ac:dyDescent="0.25">
      <c r="A195" s="112">
        <f>'Les qualifiés'!A201</f>
        <v>0</v>
      </c>
      <c r="B195" s="112">
        <f>'Les qualifiés'!B201</f>
        <v>0</v>
      </c>
      <c r="C195" s="112">
        <f>'Les qualifiés'!D201</f>
        <v>0</v>
      </c>
      <c r="D195" s="112">
        <f>'Les qualifiés'!E201</f>
        <v>0</v>
      </c>
    </row>
    <row r="196" spans="1:4" x14ac:dyDescent="0.25">
      <c r="A196" s="112">
        <f>'Les qualifiés'!A202</f>
        <v>0</v>
      </c>
      <c r="B196" s="112">
        <f>'Les qualifiés'!B202</f>
        <v>0</v>
      </c>
      <c r="C196" s="112">
        <f>'Les qualifiés'!D202</f>
        <v>0</v>
      </c>
      <c r="D196" s="112">
        <f>'Les qualifiés'!E202</f>
        <v>0</v>
      </c>
    </row>
    <row r="197" spans="1:4" x14ac:dyDescent="0.25">
      <c r="A197" s="112">
        <f>'Les qualifiés'!A203</f>
        <v>0</v>
      </c>
      <c r="B197" s="112">
        <f>'Les qualifiés'!B203</f>
        <v>0</v>
      </c>
      <c r="C197" s="112">
        <f>'Les qualifiés'!D203</f>
        <v>0</v>
      </c>
      <c r="D197" s="112">
        <f>'Les qualifiés'!E203</f>
        <v>0</v>
      </c>
    </row>
    <row r="198" spans="1:4" x14ac:dyDescent="0.25">
      <c r="A198" s="112">
        <f>'Les qualifiés'!A204</f>
        <v>0</v>
      </c>
      <c r="B198" s="112">
        <f>'Les qualifiés'!B204</f>
        <v>0</v>
      </c>
      <c r="C198" s="112">
        <f>'Les qualifiés'!D204</f>
        <v>0</v>
      </c>
      <c r="D198" s="112">
        <f>'Les qualifiés'!E204</f>
        <v>0</v>
      </c>
    </row>
    <row r="199" spans="1:4" x14ac:dyDescent="0.25">
      <c r="A199" s="112">
        <f>'Les qualifiés'!A205</f>
        <v>0</v>
      </c>
      <c r="B199" s="112">
        <f>'Les qualifiés'!B205</f>
        <v>0</v>
      </c>
      <c r="C199" s="112">
        <f>'Les qualifiés'!D205</f>
        <v>0</v>
      </c>
      <c r="D199" s="112">
        <f>'Les qualifiés'!E205</f>
        <v>0</v>
      </c>
    </row>
    <row r="200" spans="1:4" x14ac:dyDescent="0.25">
      <c r="A200" s="112">
        <f>'Les qualifiés'!A206</f>
        <v>0</v>
      </c>
      <c r="B200" s="112">
        <f>'Les qualifiés'!B206</f>
        <v>0</v>
      </c>
      <c r="C200" s="112">
        <f>'Les qualifiés'!D206</f>
        <v>0</v>
      </c>
      <c r="D200" s="112">
        <f>'Les qualifiés'!E206</f>
        <v>0</v>
      </c>
    </row>
    <row r="201" spans="1:4" x14ac:dyDescent="0.25">
      <c r="A201" s="112">
        <f>'Les qualifiés'!A207</f>
        <v>0</v>
      </c>
      <c r="B201" s="112">
        <f>'Les qualifiés'!B207</f>
        <v>0</v>
      </c>
      <c r="C201" s="112">
        <f>'Les qualifiés'!D207</f>
        <v>0</v>
      </c>
      <c r="D201" s="112">
        <f>'Les qualifiés'!E207</f>
        <v>0</v>
      </c>
    </row>
    <row r="202" spans="1:4" x14ac:dyDescent="0.25">
      <c r="A202" s="112">
        <f>'Les qualifiés'!A208</f>
        <v>0</v>
      </c>
      <c r="B202" s="112">
        <f>'Les qualifiés'!B208</f>
        <v>0</v>
      </c>
      <c r="C202" s="112">
        <f>'Les qualifiés'!D208</f>
        <v>0</v>
      </c>
      <c r="D202" s="112">
        <f>'Les qualifiés'!E208</f>
        <v>0</v>
      </c>
    </row>
    <row r="203" spans="1:4" x14ac:dyDescent="0.25">
      <c r="A203" s="112">
        <f>'Les qualifiés'!A209</f>
        <v>0</v>
      </c>
      <c r="B203" s="112">
        <f>'Les qualifiés'!B209</f>
        <v>0</v>
      </c>
      <c r="C203" s="112">
        <f>'Les qualifiés'!D209</f>
        <v>0</v>
      </c>
      <c r="D203" s="112">
        <f>'Les qualifiés'!E209</f>
        <v>0</v>
      </c>
    </row>
    <row r="204" spans="1:4" x14ac:dyDescent="0.25">
      <c r="A204" s="112">
        <f>'Les qualifiés'!A210</f>
        <v>0</v>
      </c>
      <c r="B204" s="112">
        <f>'Les qualifiés'!B210</f>
        <v>0</v>
      </c>
      <c r="C204" s="112">
        <f>'Les qualifiés'!D210</f>
        <v>0</v>
      </c>
      <c r="D204" s="112">
        <f>'Les qualifiés'!E210</f>
        <v>0</v>
      </c>
    </row>
    <row r="205" spans="1:4" x14ac:dyDescent="0.25">
      <c r="A205" s="112">
        <f>'Les qualifiés'!A211</f>
        <v>0</v>
      </c>
      <c r="B205" s="112">
        <f>'Les qualifiés'!B211</f>
        <v>0</v>
      </c>
      <c r="C205" s="112">
        <f>'Les qualifiés'!D211</f>
        <v>0</v>
      </c>
      <c r="D205" s="112">
        <f>'Les qualifiés'!E211</f>
        <v>0</v>
      </c>
    </row>
    <row r="206" spans="1:4" x14ac:dyDescent="0.25">
      <c r="A206" s="112">
        <f>'Les qualifiés'!A212</f>
        <v>0</v>
      </c>
      <c r="B206" s="112">
        <f>'Les qualifiés'!B212</f>
        <v>0</v>
      </c>
      <c r="C206" s="112">
        <f>'Les qualifiés'!D212</f>
        <v>0</v>
      </c>
      <c r="D206" s="112">
        <f>'Les qualifiés'!E212</f>
        <v>0</v>
      </c>
    </row>
    <row r="207" spans="1:4" x14ac:dyDescent="0.25">
      <c r="A207" s="112">
        <f>'Les qualifiés'!A213</f>
        <v>0</v>
      </c>
      <c r="B207" s="112">
        <f>'Les qualifiés'!B213</f>
        <v>0</v>
      </c>
      <c r="C207" s="112">
        <f>'Les qualifiés'!D213</f>
        <v>0</v>
      </c>
      <c r="D207" s="112">
        <f>'Les qualifiés'!E213</f>
        <v>0</v>
      </c>
    </row>
    <row r="208" spans="1:4" x14ac:dyDescent="0.25">
      <c r="A208" s="112">
        <f>'Les qualifiés'!A214</f>
        <v>0</v>
      </c>
      <c r="B208" s="112">
        <f>'Les qualifiés'!B214</f>
        <v>0</v>
      </c>
      <c r="C208" s="112">
        <f>'Les qualifiés'!D214</f>
        <v>0</v>
      </c>
      <c r="D208" s="112">
        <f>'Les qualifiés'!E214</f>
        <v>0</v>
      </c>
    </row>
    <row r="209" spans="1:4" x14ac:dyDescent="0.25">
      <c r="A209" s="112">
        <f>'Les qualifiés'!A215</f>
        <v>0</v>
      </c>
      <c r="B209" s="112">
        <f>'Les qualifiés'!B215</f>
        <v>0</v>
      </c>
      <c r="C209" s="112">
        <f>'Les qualifiés'!D215</f>
        <v>0</v>
      </c>
      <c r="D209" s="112">
        <f>'Les qualifiés'!E215</f>
        <v>0</v>
      </c>
    </row>
    <row r="210" spans="1:4" x14ac:dyDescent="0.25">
      <c r="A210" s="112">
        <f>'Les qualifiés'!A216</f>
        <v>0</v>
      </c>
      <c r="B210" s="112">
        <f>'Les qualifiés'!B216</f>
        <v>0</v>
      </c>
      <c r="C210" s="112">
        <f>'Les qualifiés'!D216</f>
        <v>0</v>
      </c>
      <c r="D210" s="112">
        <f>'Les qualifiés'!E216</f>
        <v>0</v>
      </c>
    </row>
    <row r="211" spans="1:4" x14ac:dyDescent="0.25">
      <c r="A211" s="112">
        <f>'Les qualifiés'!A217</f>
        <v>0</v>
      </c>
      <c r="B211" s="112">
        <f>'Les qualifiés'!B217</f>
        <v>0</v>
      </c>
      <c r="C211" s="112">
        <f>'Les qualifiés'!D217</f>
        <v>0</v>
      </c>
      <c r="D211" s="112">
        <f>'Les qualifiés'!E217</f>
        <v>0</v>
      </c>
    </row>
    <row r="212" spans="1:4" x14ac:dyDescent="0.25">
      <c r="A212" s="112">
        <f>'Les qualifiés'!A218</f>
        <v>0</v>
      </c>
      <c r="B212" s="112">
        <f>'Les qualifiés'!B218</f>
        <v>0</v>
      </c>
      <c r="C212" s="112">
        <f>'Les qualifiés'!D218</f>
        <v>0</v>
      </c>
      <c r="D212" s="112">
        <f>'Les qualifiés'!E218</f>
        <v>0</v>
      </c>
    </row>
    <row r="213" spans="1:4" x14ac:dyDescent="0.25">
      <c r="A213" s="112">
        <f>'Les qualifiés'!A219</f>
        <v>0</v>
      </c>
      <c r="B213" s="112">
        <f>'Les qualifiés'!B219</f>
        <v>0</v>
      </c>
      <c r="C213" s="112">
        <f>'Les qualifiés'!D219</f>
        <v>0</v>
      </c>
      <c r="D213" s="112">
        <f>'Les qualifiés'!E219</f>
        <v>0</v>
      </c>
    </row>
    <row r="214" spans="1:4" x14ac:dyDescent="0.25">
      <c r="A214" s="112">
        <f>'Les qualifiés'!A220</f>
        <v>0</v>
      </c>
      <c r="B214" s="112">
        <f>'Les qualifiés'!B220</f>
        <v>0</v>
      </c>
      <c r="C214" s="112">
        <f>'Les qualifiés'!D220</f>
        <v>0</v>
      </c>
      <c r="D214" s="112">
        <f>'Les qualifiés'!E220</f>
        <v>0</v>
      </c>
    </row>
    <row r="215" spans="1:4" x14ac:dyDescent="0.25">
      <c r="A215" s="112">
        <f>'Les qualifiés'!A221</f>
        <v>0</v>
      </c>
      <c r="B215" s="112">
        <f>'Les qualifiés'!B221</f>
        <v>0</v>
      </c>
      <c r="C215" s="112">
        <f>'Les qualifiés'!D221</f>
        <v>0</v>
      </c>
      <c r="D215" s="112">
        <f>'Les qualifiés'!E221</f>
        <v>0</v>
      </c>
    </row>
    <row r="216" spans="1:4" x14ac:dyDescent="0.25">
      <c r="A216" s="112">
        <f>'Les qualifiés'!A222</f>
        <v>0</v>
      </c>
      <c r="B216" s="112">
        <f>'Les qualifiés'!B222</f>
        <v>0</v>
      </c>
      <c r="C216" s="112">
        <f>'Les qualifiés'!D222</f>
        <v>0</v>
      </c>
      <c r="D216" s="112">
        <f>'Les qualifiés'!E222</f>
        <v>0</v>
      </c>
    </row>
    <row r="217" spans="1:4" x14ac:dyDescent="0.25">
      <c r="A217" s="112">
        <f>'Les qualifiés'!A223</f>
        <v>0</v>
      </c>
      <c r="B217" s="112">
        <f>'Les qualifiés'!B223</f>
        <v>0</v>
      </c>
      <c r="C217" s="112">
        <f>'Les qualifiés'!D223</f>
        <v>0</v>
      </c>
      <c r="D217" s="112">
        <f>'Les qualifiés'!E223</f>
        <v>0</v>
      </c>
    </row>
    <row r="218" spans="1:4" x14ac:dyDescent="0.25">
      <c r="A218" s="112">
        <f>'Les qualifiés'!A224</f>
        <v>0</v>
      </c>
      <c r="B218" s="112">
        <f>'Les qualifiés'!B224</f>
        <v>0</v>
      </c>
      <c r="C218" s="112">
        <f>'Les qualifiés'!D224</f>
        <v>0</v>
      </c>
      <c r="D218" s="112">
        <f>'Les qualifiés'!E224</f>
        <v>0</v>
      </c>
    </row>
    <row r="219" spans="1:4" x14ac:dyDescent="0.25">
      <c r="A219" s="112">
        <f>'Les qualifiés'!A225</f>
        <v>0</v>
      </c>
      <c r="B219" s="112">
        <f>'Les qualifiés'!B225</f>
        <v>0</v>
      </c>
      <c r="C219" s="112">
        <f>'Les qualifiés'!D225</f>
        <v>0</v>
      </c>
      <c r="D219" s="112">
        <f>'Les qualifiés'!E225</f>
        <v>0</v>
      </c>
    </row>
    <row r="220" spans="1:4" x14ac:dyDescent="0.25">
      <c r="A220" s="112">
        <f>'Les qualifiés'!A226</f>
        <v>0</v>
      </c>
      <c r="B220" s="112">
        <f>'Les qualifiés'!B226</f>
        <v>0</v>
      </c>
      <c r="C220" s="112">
        <f>'Les qualifiés'!D226</f>
        <v>0</v>
      </c>
      <c r="D220" s="112">
        <f>'Les qualifiés'!E226</f>
        <v>0</v>
      </c>
    </row>
    <row r="221" spans="1:4" x14ac:dyDescent="0.25">
      <c r="A221" s="112">
        <f>'Les qualifiés'!A227</f>
        <v>0</v>
      </c>
      <c r="B221" s="112">
        <f>'Les qualifiés'!B227</f>
        <v>0</v>
      </c>
      <c r="C221" s="112">
        <f>'Les qualifiés'!D227</f>
        <v>0</v>
      </c>
      <c r="D221" s="112">
        <f>'Les qualifiés'!E227</f>
        <v>0</v>
      </c>
    </row>
    <row r="222" spans="1:4" x14ac:dyDescent="0.25">
      <c r="A222" s="112">
        <f>'Les qualifiés'!A228</f>
        <v>0</v>
      </c>
      <c r="B222" s="112">
        <f>'Les qualifiés'!B228</f>
        <v>0</v>
      </c>
      <c r="C222" s="112">
        <f>'Les qualifiés'!D228</f>
        <v>0</v>
      </c>
      <c r="D222" s="112">
        <f>'Les qualifiés'!E228</f>
        <v>0</v>
      </c>
    </row>
    <row r="223" spans="1:4" x14ac:dyDescent="0.25">
      <c r="A223" s="112">
        <f>'Les qualifiés'!A229</f>
        <v>0</v>
      </c>
      <c r="B223" s="112">
        <f>'Les qualifiés'!B229</f>
        <v>0</v>
      </c>
      <c r="C223" s="112">
        <f>'Les qualifiés'!D229</f>
        <v>0</v>
      </c>
      <c r="D223" s="112">
        <f>'Les qualifiés'!E229</f>
        <v>0</v>
      </c>
    </row>
    <row r="224" spans="1:4" x14ac:dyDescent="0.25">
      <c r="A224" s="112">
        <f>'Les qualifiés'!A230</f>
        <v>0</v>
      </c>
      <c r="B224" s="112">
        <f>'Les qualifiés'!B230</f>
        <v>0</v>
      </c>
      <c r="C224" s="112">
        <f>'Les qualifiés'!D230</f>
        <v>0</v>
      </c>
      <c r="D224" s="112">
        <f>'Les qualifiés'!E230</f>
        <v>0</v>
      </c>
    </row>
    <row r="225" spans="1:4" x14ac:dyDescent="0.25">
      <c r="A225" s="112">
        <f>'Les qualifiés'!A231</f>
        <v>0</v>
      </c>
      <c r="B225" s="112">
        <f>'Les qualifiés'!B231</f>
        <v>0</v>
      </c>
      <c r="C225" s="112">
        <f>'Les qualifiés'!D231</f>
        <v>0</v>
      </c>
      <c r="D225" s="112">
        <f>'Les qualifiés'!E231</f>
        <v>0</v>
      </c>
    </row>
    <row r="226" spans="1:4" x14ac:dyDescent="0.25">
      <c r="A226" s="112">
        <f>'Les qualifiés'!A232</f>
        <v>0</v>
      </c>
      <c r="B226" s="112">
        <f>'Les qualifiés'!B232</f>
        <v>0</v>
      </c>
      <c r="C226" s="112">
        <f>'Les qualifiés'!D232</f>
        <v>0</v>
      </c>
      <c r="D226" s="112">
        <f>'Les qualifiés'!E232</f>
        <v>0</v>
      </c>
    </row>
    <row r="227" spans="1:4" x14ac:dyDescent="0.25">
      <c r="A227" s="112">
        <f>'Les qualifiés'!A233</f>
        <v>0</v>
      </c>
      <c r="B227" s="112">
        <f>'Les qualifiés'!B233</f>
        <v>0</v>
      </c>
      <c r="C227" s="112">
        <f>'Les qualifiés'!D233</f>
        <v>0</v>
      </c>
      <c r="D227" s="112">
        <f>'Les qualifiés'!E233</f>
        <v>0</v>
      </c>
    </row>
    <row r="228" spans="1:4" x14ac:dyDescent="0.25">
      <c r="A228" s="112">
        <f>'Les qualifiés'!A234</f>
        <v>0</v>
      </c>
      <c r="B228" s="112">
        <f>'Les qualifiés'!B234</f>
        <v>0</v>
      </c>
      <c r="C228" s="112">
        <f>'Les qualifiés'!D234</f>
        <v>0</v>
      </c>
      <c r="D228" s="112">
        <f>'Les qualifiés'!E234</f>
        <v>0</v>
      </c>
    </row>
    <row r="229" spans="1:4" x14ac:dyDescent="0.25">
      <c r="A229" s="112">
        <f>'Les qualifiés'!A235</f>
        <v>0</v>
      </c>
      <c r="B229" s="112">
        <f>'Les qualifiés'!B235</f>
        <v>0</v>
      </c>
      <c r="C229" s="112">
        <f>'Les qualifiés'!D235</f>
        <v>0</v>
      </c>
      <c r="D229" s="112">
        <f>'Les qualifiés'!E235</f>
        <v>0</v>
      </c>
    </row>
    <row r="230" spans="1:4" x14ac:dyDescent="0.25">
      <c r="A230" s="112">
        <f>'Les qualifiés'!A236</f>
        <v>0</v>
      </c>
      <c r="B230" s="112">
        <f>'Les qualifiés'!B236</f>
        <v>0</v>
      </c>
      <c r="C230" s="112">
        <f>'Les qualifiés'!D236</f>
        <v>0</v>
      </c>
      <c r="D230" s="112">
        <f>'Les qualifiés'!E236</f>
        <v>0</v>
      </c>
    </row>
    <row r="231" spans="1:4" x14ac:dyDescent="0.25">
      <c r="A231" s="112">
        <f>'Les qualifiés'!A237</f>
        <v>0</v>
      </c>
      <c r="B231" s="112">
        <f>'Les qualifiés'!B237</f>
        <v>0</v>
      </c>
      <c r="C231" s="112">
        <f>'Les qualifiés'!D237</f>
        <v>0</v>
      </c>
      <c r="D231" s="112">
        <f>'Les qualifiés'!E237</f>
        <v>0</v>
      </c>
    </row>
    <row r="232" spans="1:4" x14ac:dyDescent="0.25">
      <c r="A232" s="112">
        <f>'Les qualifiés'!A238</f>
        <v>0</v>
      </c>
      <c r="B232" s="112">
        <f>'Les qualifiés'!B238</f>
        <v>0</v>
      </c>
      <c r="C232" s="112">
        <f>'Les qualifiés'!D238</f>
        <v>0</v>
      </c>
      <c r="D232" s="112">
        <f>'Les qualifiés'!E238</f>
        <v>0</v>
      </c>
    </row>
    <row r="233" spans="1:4" x14ac:dyDescent="0.25">
      <c r="A233" s="112">
        <f>'Les qualifiés'!A239</f>
        <v>0</v>
      </c>
      <c r="B233" s="112">
        <f>'Les qualifiés'!B239</f>
        <v>0</v>
      </c>
      <c r="C233" s="112">
        <f>'Les qualifiés'!D239</f>
        <v>0</v>
      </c>
      <c r="D233" s="112">
        <f>'Les qualifiés'!E239</f>
        <v>0</v>
      </c>
    </row>
    <row r="234" spans="1:4" x14ac:dyDescent="0.25">
      <c r="A234" s="112">
        <f>'Les qualifiés'!A240</f>
        <v>0</v>
      </c>
      <c r="B234" s="112">
        <f>'Les qualifiés'!B240</f>
        <v>0</v>
      </c>
      <c r="C234" s="112">
        <f>'Les qualifiés'!D240</f>
        <v>0</v>
      </c>
      <c r="D234" s="112">
        <f>'Les qualifiés'!E240</f>
        <v>0</v>
      </c>
    </row>
    <row r="235" spans="1:4" x14ac:dyDescent="0.25">
      <c r="A235" s="112">
        <f>'Les qualifiés'!A241</f>
        <v>0</v>
      </c>
      <c r="B235" s="112">
        <f>'Les qualifiés'!B241</f>
        <v>0</v>
      </c>
      <c r="C235" s="112">
        <f>'Les qualifiés'!D241</f>
        <v>0</v>
      </c>
      <c r="D235" s="112">
        <f>'Les qualifiés'!E241</f>
        <v>0</v>
      </c>
    </row>
    <row r="236" spans="1:4" x14ac:dyDescent="0.25">
      <c r="A236" s="112">
        <f>'Les qualifiés'!A242</f>
        <v>0</v>
      </c>
      <c r="B236" s="112">
        <f>'Les qualifiés'!B242</f>
        <v>0</v>
      </c>
      <c r="C236" s="112">
        <f>'Les qualifiés'!D242</f>
        <v>0</v>
      </c>
      <c r="D236" s="112">
        <f>'Les qualifiés'!E242</f>
        <v>0</v>
      </c>
    </row>
    <row r="237" spans="1:4" x14ac:dyDescent="0.25">
      <c r="A237" s="112">
        <f>'Les qualifiés'!A243</f>
        <v>0</v>
      </c>
      <c r="B237" s="112">
        <f>'Les qualifiés'!B243</f>
        <v>0</v>
      </c>
      <c r="C237" s="112">
        <f>'Les qualifiés'!D243</f>
        <v>0</v>
      </c>
      <c r="D237" s="112">
        <f>'Les qualifiés'!E243</f>
        <v>0</v>
      </c>
    </row>
    <row r="238" spans="1:4" x14ac:dyDescent="0.25">
      <c r="A238" s="112">
        <f>'Les qualifiés'!A244</f>
        <v>0</v>
      </c>
      <c r="B238" s="112">
        <f>'Les qualifiés'!B244</f>
        <v>0</v>
      </c>
      <c r="C238" s="112">
        <f>'Les qualifiés'!D244</f>
        <v>0</v>
      </c>
      <c r="D238" s="112">
        <f>'Les qualifiés'!E244</f>
        <v>0</v>
      </c>
    </row>
    <row r="239" spans="1:4" x14ac:dyDescent="0.25">
      <c r="A239" s="112">
        <f>'Les qualifiés'!A245</f>
        <v>0</v>
      </c>
      <c r="B239" s="112">
        <f>'Les qualifiés'!B245</f>
        <v>0</v>
      </c>
      <c r="C239" s="112">
        <f>'Les qualifiés'!D245</f>
        <v>0</v>
      </c>
      <c r="D239" s="112">
        <f>'Les qualifiés'!E245</f>
        <v>0</v>
      </c>
    </row>
    <row r="240" spans="1:4" x14ac:dyDescent="0.25">
      <c r="A240" s="112">
        <f>'Les qualifiés'!A246</f>
        <v>0</v>
      </c>
      <c r="B240" s="112">
        <f>'Les qualifiés'!B246</f>
        <v>0</v>
      </c>
      <c r="C240" s="112">
        <f>'Les qualifiés'!D246</f>
        <v>0</v>
      </c>
      <c r="D240" s="112">
        <f>'Les qualifiés'!E246</f>
        <v>0</v>
      </c>
    </row>
    <row r="241" spans="1:4" x14ac:dyDescent="0.25">
      <c r="A241" s="112">
        <f>'Les qualifiés'!A247</f>
        <v>0</v>
      </c>
      <c r="B241" s="112">
        <f>'Les qualifiés'!B247</f>
        <v>0</v>
      </c>
      <c r="C241" s="112">
        <f>'Les qualifiés'!D247</f>
        <v>0</v>
      </c>
      <c r="D241" s="112">
        <f>'Les qualifiés'!E247</f>
        <v>0</v>
      </c>
    </row>
    <row r="242" spans="1:4" x14ac:dyDescent="0.25">
      <c r="A242" s="112">
        <f>'Les qualifiés'!A248</f>
        <v>0</v>
      </c>
      <c r="B242" s="112">
        <f>'Les qualifiés'!B248</f>
        <v>0</v>
      </c>
      <c r="C242" s="112">
        <f>'Les qualifiés'!D248</f>
        <v>0</v>
      </c>
      <c r="D242" s="112">
        <f>'Les qualifiés'!E248</f>
        <v>0</v>
      </c>
    </row>
    <row r="243" spans="1:4" x14ac:dyDescent="0.25">
      <c r="A243" s="112">
        <f>'Les qualifiés'!A249</f>
        <v>0</v>
      </c>
      <c r="B243" s="112">
        <f>'Les qualifiés'!B249</f>
        <v>0</v>
      </c>
      <c r="C243" s="112">
        <f>'Les qualifiés'!D249</f>
        <v>0</v>
      </c>
      <c r="D243" s="112">
        <f>'Les qualifiés'!E249</f>
        <v>0</v>
      </c>
    </row>
    <row r="244" spans="1:4" x14ac:dyDescent="0.25">
      <c r="A244" s="112">
        <f>'Les qualifiés'!A250</f>
        <v>0</v>
      </c>
      <c r="B244" s="112">
        <f>'Les qualifiés'!B250</f>
        <v>0</v>
      </c>
      <c r="C244" s="112">
        <f>'Les qualifiés'!D250</f>
        <v>0</v>
      </c>
      <c r="D244" s="112">
        <f>'Les qualifiés'!E250</f>
        <v>0</v>
      </c>
    </row>
    <row r="245" spans="1:4" x14ac:dyDescent="0.25">
      <c r="A245" s="112">
        <f>'Les qualifiés'!A251</f>
        <v>0</v>
      </c>
      <c r="B245" s="112">
        <f>'Les qualifiés'!B251</f>
        <v>0</v>
      </c>
      <c r="C245" s="112">
        <f>'Les qualifiés'!D251</f>
        <v>0</v>
      </c>
      <c r="D245" s="112">
        <f>'Les qualifiés'!E251</f>
        <v>0</v>
      </c>
    </row>
    <row r="246" spans="1:4" x14ac:dyDescent="0.25">
      <c r="A246" s="112">
        <f>'Les qualifiés'!A252</f>
        <v>0</v>
      </c>
      <c r="B246" s="112">
        <f>'Les qualifiés'!B252</f>
        <v>0</v>
      </c>
      <c r="C246" s="112">
        <f>'Les qualifiés'!D252</f>
        <v>0</v>
      </c>
      <c r="D246" s="112">
        <f>'Les qualifiés'!E252</f>
        <v>0</v>
      </c>
    </row>
    <row r="247" spans="1:4" x14ac:dyDescent="0.25">
      <c r="A247" s="112">
        <f>'Les qualifiés'!A253</f>
        <v>0</v>
      </c>
      <c r="B247" s="112">
        <f>'Les qualifiés'!B253</f>
        <v>0</v>
      </c>
      <c r="C247" s="112">
        <f>'Les qualifiés'!D253</f>
        <v>0</v>
      </c>
      <c r="D247" s="112">
        <f>'Les qualifiés'!E253</f>
        <v>0</v>
      </c>
    </row>
    <row r="248" spans="1:4" x14ac:dyDescent="0.25">
      <c r="A248" s="112">
        <f>'Les qualifiés'!A254</f>
        <v>0</v>
      </c>
      <c r="B248" s="112">
        <f>'Les qualifiés'!B254</f>
        <v>0</v>
      </c>
      <c r="C248" s="112">
        <f>'Les qualifiés'!D254</f>
        <v>0</v>
      </c>
      <c r="D248" s="112">
        <f>'Les qualifiés'!E254</f>
        <v>0</v>
      </c>
    </row>
    <row r="249" spans="1:4" x14ac:dyDescent="0.25">
      <c r="A249" s="112">
        <f>'Les qualifiés'!A255</f>
        <v>0</v>
      </c>
      <c r="B249" s="112">
        <f>'Les qualifiés'!B255</f>
        <v>0</v>
      </c>
      <c r="C249" s="112">
        <f>'Les qualifiés'!D255</f>
        <v>0</v>
      </c>
      <c r="D249" s="112">
        <f>'Les qualifiés'!E255</f>
        <v>0</v>
      </c>
    </row>
    <row r="250" spans="1:4" x14ac:dyDescent="0.25">
      <c r="A250" s="112">
        <f>'Les qualifiés'!A256</f>
        <v>0</v>
      </c>
      <c r="B250" s="112">
        <f>'Les qualifiés'!B256</f>
        <v>0</v>
      </c>
      <c r="C250" s="112">
        <f>'Les qualifiés'!D256</f>
        <v>0</v>
      </c>
      <c r="D250" s="112">
        <f>'Les qualifiés'!E256</f>
        <v>0</v>
      </c>
    </row>
    <row r="251" spans="1:4" x14ac:dyDescent="0.25">
      <c r="A251" s="112">
        <f>'Les qualifiés'!A257</f>
        <v>0</v>
      </c>
      <c r="B251" s="112">
        <f>'Les qualifiés'!B257</f>
        <v>0</v>
      </c>
      <c r="C251" s="112">
        <f>'Les qualifiés'!D257</f>
        <v>0</v>
      </c>
      <c r="D251" s="112">
        <f>'Les qualifiés'!E257</f>
        <v>0</v>
      </c>
    </row>
    <row r="252" spans="1:4" x14ac:dyDescent="0.25">
      <c r="A252" s="112">
        <f>'Les qualifiés'!A258</f>
        <v>0</v>
      </c>
      <c r="B252" s="112">
        <f>'Les qualifiés'!B258</f>
        <v>0</v>
      </c>
      <c r="C252" s="112">
        <f>'Les qualifiés'!D258</f>
        <v>0</v>
      </c>
      <c r="D252" s="112">
        <f>'Les qualifiés'!E258</f>
        <v>0</v>
      </c>
    </row>
    <row r="253" spans="1:4" x14ac:dyDescent="0.25">
      <c r="A253" s="112">
        <f>'Les qualifiés'!A259</f>
        <v>0</v>
      </c>
      <c r="B253" s="112">
        <f>'Les qualifiés'!B259</f>
        <v>0</v>
      </c>
      <c r="C253" s="112">
        <f>'Les qualifiés'!D259</f>
        <v>0</v>
      </c>
      <c r="D253" s="112">
        <f>'Les qualifiés'!E259</f>
        <v>0</v>
      </c>
    </row>
    <row r="254" spans="1:4" x14ac:dyDescent="0.25">
      <c r="A254" s="112">
        <f>'Les qualifiés'!A260</f>
        <v>0</v>
      </c>
      <c r="B254" s="112">
        <f>'Les qualifiés'!B260</f>
        <v>0</v>
      </c>
      <c r="C254" s="112">
        <f>'Les qualifiés'!D260</f>
        <v>0</v>
      </c>
      <c r="D254" s="112">
        <f>'Les qualifiés'!E260</f>
        <v>0</v>
      </c>
    </row>
    <row r="255" spans="1:4" x14ac:dyDescent="0.25">
      <c r="A255" s="112">
        <f>'Les qualifiés'!A261</f>
        <v>0</v>
      </c>
      <c r="B255" s="112">
        <f>'Les qualifiés'!B261</f>
        <v>0</v>
      </c>
      <c r="C255" s="112">
        <f>'Les qualifiés'!D261</f>
        <v>0</v>
      </c>
      <c r="D255" s="112">
        <f>'Les qualifiés'!E261</f>
        <v>0</v>
      </c>
    </row>
    <row r="256" spans="1:4" x14ac:dyDescent="0.25">
      <c r="A256" s="112">
        <f>'Les qualifiés'!A262</f>
        <v>0</v>
      </c>
      <c r="B256" s="112">
        <f>'Les qualifiés'!B262</f>
        <v>0</v>
      </c>
      <c r="C256" s="112">
        <f>'Les qualifiés'!D262</f>
        <v>0</v>
      </c>
      <c r="D256" s="112">
        <f>'Les qualifiés'!E262</f>
        <v>0</v>
      </c>
    </row>
    <row r="257" spans="1:4" x14ac:dyDescent="0.25">
      <c r="A257" s="112">
        <f>'Les qualifiés'!A263</f>
        <v>0</v>
      </c>
      <c r="B257" s="112">
        <f>'Les qualifiés'!B263</f>
        <v>0</v>
      </c>
      <c r="C257" s="112">
        <f>'Les qualifiés'!D263</f>
        <v>0</v>
      </c>
      <c r="D257" s="112">
        <f>'Les qualifiés'!E263</f>
        <v>0</v>
      </c>
    </row>
    <row r="258" spans="1:4" x14ac:dyDescent="0.25">
      <c r="A258" s="112">
        <f>'Les qualifiés'!A264</f>
        <v>0</v>
      </c>
      <c r="B258" s="112">
        <f>'Les qualifiés'!B264</f>
        <v>0</v>
      </c>
      <c r="C258" s="112">
        <f>'Les qualifiés'!D264</f>
        <v>0</v>
      </c>
      <c r="D258" s="112">
        <f>'Les qualifiés'!E264</f>
        <v>0</v>
      </c>
    </row>
    <row r="259" spans="1:4" x14ac:dyDescent="0.25">
      <c r="A259" s="112">
        <f>'Les qualifiés'!A265</f>
        <v>0</v>
      </c>
      <c r="B259" s="112">
        <f>'Les qualifiés'!B265</f>
        <v>0</v>
      </c>
      <c r="C259" s="112">
        <f>'Les qualifiés'!D265</f>
        <v>0</v>
      </c>
      <c r="D259" s="112">
        <f>'Les qualifiés'!E265</f>
        <v>0</v>
      </c>
    </row>
    <row r="260" spans="1:4" x14ac:dyDescent="0.25">
      <c r="A260" s="112">
        <f>'Les qualifiés'!A266</f>
        <v>0</v>
      </c>
      <c r="B260" s="112">
        <f>'Les qualifiés'!B266</f>
        <v>0</v>
      </c>
      <c r="C260" s="112">
        <f>'Les qualifiés'!D266</f>
        <v>0</v>
      </c>
      <c r="D260" s="112">
        <f>'Les qualifiés'!E266</f>
        <v>0</v>
      </c>
    </row>
    <row r="261" spans="1:4" x14ac:dyDescent="0.25">
      <c r="A261" s="112">
        <f>'Les qualifiés'!A267</f>
        <v>0</v>
      </c>
      <c r="B261" s="112">
        <f>'Les qualifiés'!B267</f>
        <v>0</v>
      </c>
      <c r="C261" s="112">
        <f>'Les qualifiés'!D267</f>
        <v>0</v>
      </c>
      <c r="D261" s="112">
        <f>'Les qualifiés'!E267</f>
        <v>0</v>
      </c>
    </row>
    <row r="262" spans="1:4" x14ac:dyDescent="0.25">
      <c r="A262" s="112">
        <f>'Les qualifiés'!A268</f>
        <v>0</v>
      </c>
      <c r="B262" s="112">
        <f>'Les qualifiés'!B268</f>
        <v>0</v>
      </c>
      <c r="C262" s="112">
        <f>'Les qualifiés'!D268</f>
        <v>0</v>
      </c>
      <c r="D262" s="112">
        <f>'Les qualifiés'!E268</f>
        <v>0</v>
      </c>
    </row>
    <row r="263" spans="1:4" x14ac:dyDescent="0.25">
      <c r="A263" s="112">
        <f>'Les qualifiés'!A269</f>
        <v>0</v>
      </c>
      <c r="B263" s="112">
        <f>'Les qualifiés'!B269</f>
        <v>0</v>
      </c>
      <c r="C263" s="112">
        <f>'Les qualifiés'!D269</f>
        <v>0</v>
      </c>
      <c r="D263" s="112">
        <f>'Les qualifiés'!E269</f>
        <v>0</v>
      </c>
    </row>
    <row r="264" spans="1:4" x14ac:dyDescent="0.25">
      <c r="A264" s="112">
        <f>'Les qualifiés'!A270</f>
        <v>0</v>
      </c>
      <c r="B264" s="112">
        <f>'Les qualifiés'!B270</f>
        <v>0</v>
      </c>
      <c r="C264" s="112">
        <f>'Les qualifiés'!D270</f>
        <v>0</v>
      </c>
      <c r="D264" s="112">
        <f>'Les qualifiés'!E270</f>
        <v>0</v>
      </c>
    </row>
    <row r="265" spans="1:4" x14ac:dyDescent="0.25">
      <c r="A265" s="112">
        <f>'Les qualifiés'!A271</f>
        <v>0</v>
      </c>
      <c r="B265" s="112">
        <f>'Les qualifiés'!B271</f>
        <v>0</v>
      </c>
      <c r="C265" s="112">
        <f>'Les qualifiés'!D271</f>
        <v>0</v>
      </c>
      <c r="D265" s="112">
        <f>'Les qualifiés'!E271</f>
        <v>0</v>
      </c>
    </row>
    <row r="266" spans="1:4" x14ac:dyDescent="0.25">
      <c r="A266" s="112">
        <f>'Les qualifiés'!A272</f>
        <v>0</v>
      </c>
      <c r="B266" s="112">
        <f>'Les qualifiés'!B272</f>
        <v>0</v>
      </c>
      <c r="C266" s="112">
        <f>'Les qualifiés'!D272</f>
        <v>0</v>
      </c>
      <c r="D266" s="112">
        <f>'Les qualifiés'!E272</f>
        <v>0</v>
      </c>
    </row>
    <row r="267" spans="1:4" x14ac:dyDescent="0.25">
      <c r="A267" s="112">
        <f>'Les qualifiés'!A273</f>
        <v>0</v>
      </c>
      <c r="B267" s="112">
        <f>'Les qualifiés'!B273</f>
        <v>0</v>
      </c>
      <c r="C267" s="112">
        <f>'Les qualifiés'!D273</f>
        <v>0</v>
      </c>
      <c r="D267" s="112">
        <f>'Les qualifiés'!E273</f>
        <v>0</v>
      </c>
    </row>
    <row r="268" spans="1:4" x14ac:dyDescent="0.25">
      <c r="A268" s="112">
        <f>'Les qualifiés'!A274</f>
        <v>0</v>
      </c>
      <c r="B268" s="112">
        <f>'Les qualifiés'!B274</f>
        <v>0</v>
      </c>
      <c r="C268" s="112">
        <f>'Les qualifiés'!D274</f>
        <v>0</v>
      </c>
      <c r="D268" s="112">
        <f>'Les qualifiés'!E274</f>
        <v>0</v>
      </c>
    </row>
    <row r="269" spans="1:4" x14ac:dyDescent="0.25">
      <c r="A269" s="112">
        <f>'Les qualifiés'!A275</f>
        <v>0</v>
      </c>
      <c r="B269" s="112">
        <f>'Les qualifiés'!B275</f>
        <v>0</v>
      </c>
      <c r="C269" s="112">
        <f>'Les qualifiés'!D275</f>
        <v>0</v>
      </c>
      <c r="D269" s="112">
        <f>'Les qualifiés'!E275</f>
        <v>0</v>
      </c>
    </row>
    <row r="270" spans="1:4" x14ac:dyDescent="0.25">
      <c r="A270" s="112">
        <f>'Les qualifiés'!A276</f>
        <v>0</v>
      </c>
      <c r="B270" s="112">
        <f>'Les qualifiés'!B276</f>
        <v>0</v>
      </c>
      <c r="C270" s="112">
        <f>'Les qualifiés'!D276</f>
        <v>0</v>
      </c>
      <c r="D270" s="112">
        <f>'Les qualifiés'!E276</f>
        <v>0</v>
      </c>
    </row>
    <row r="271" spans="1:4" x14ac:dyDescent="0.25">
      <c r="A271" s="112">
        <f>'Les qualifiés'!A277</f>
        <v>0</v>
      </c>
      <c r="B271" s="112">
        <f>'Les qualifiés'!B277</f>
        <v>0</v>
      </c>
      <c r="C271" s="112">
        <f>'Les qualifiés'!D277</f>
        <v>0</v>
      </c>
      <c r="D271" s="112">
        <f>'Les qualifiés'!E277</f>
        <v>0</v>
      </c>
    </row>
    <row r="272" spans="1:4" x14ac:dyDescent="0.25">
      <c r="A272" s="112">
        <f>'Les qualifiés'!A278</f>
        <v>0</v>
      </c>
      <c r="B272" s="112">
        <f>'Les qualifiés'!B278</f>
        <v>0</v>
      </c>
      <c r="C272" s="112">
        <f>'Les qualifiés'!D278</f>
        <v>0</v>
      </c>
      <c r="D272" s="112">
        <f>'Les qualifiés'!E278</f>
        <v>0</v>
      </c>
    </row>
    <row r="273" spans="1:4" x14ac:dyDescent="0.25">
      <c r="A273" s="112">
        <f>'Les qualifiés'!A279</f>
        <v>0</v>
      </c>
      <c r="B273" s="112">
        <f>'Les qualifiés'!B279</f>
        <v>0</v>
      </c>
      <c r="C273" s="112">
        <f>'Les qualifiés'!D279</f>
        <v>0</v>
      </c>
      <c r="D273" s="112">
        <f>'Les qualifiés'!E279</f>
        <v>0</v>
      </c>
    </row>
    <row r="274" spans="1:4" x14ac:dyDescent="0.25">
      <c r="A274" s="112">
        <f>'Les qualifiés'!A280</f>
        <v>0</v>
      </c>
      <c r="B274" s="112">
        <f>'Les qualifiés'!B280</f>
        <v>0</v>
      </c>
      <c r="C274" s="112">
        <f>'Les qualifiés'!D280</f>
        <v>0</v>
      </c>
      <c r="D274" s="112">
        <f>'Les qualifiés'!E280</f>
        <v>0</v>
      </c>
    </row>
    <row r="275" spans="1:4" x14ac:dyDescent="0.25">
      <c r="A275" s="112">
        <f>'Les qualifiés'!A281</f>
        <v>0</v>
      </c>
      <c r="B275" s="112">
        <f>'Les qualifiés'!B281</f>
        <v>0</v>
      </c>
      <c r="C275" s="112">
        <f>'Les qualifiés'!D281</f>
        <v>0</v>
      </c>
      <c r="D275" s="112">
        <f>'Les qualifiés'!E281</f>
        <v>0</v>
      </c>
    </row>
    <row r="276" spans="1:4" x14ac:dyDescent="0.25">
      <c r="A276" s="112">
        <f>'Les qualifiés'!A282</f>
        <v>0</v>
      </c>
      <c r="B276" s="112">
        <f>'Les qualifiés'!B282</f>
        <v>0</v>
      </c>
      <c r="C276" s="112">
        <f>'Les qualifiés'!D282</f>
        <v>0</v>
      </c>
      <c r="D276" s="112">
        <f>'Les qualifiés'!E282</f>
        <v>0</v>
      </c>
    </row>
    <row r="277" spans="1:4" x14ac:dyDescent="0.25">
      <c r="A277" s="112">
        <f>'Les qualifiés'!A283</f>
        <v>0</v>
      </c>
      <c r="B277" s="112">
        <f>'Les qualifiés'!B283</f>
        <v>0</v>
      </c>
      <c r="C277" s="112">
        <f>'Les qualifiés'!D283</f>
        <v>0</v>
      </c>
      <c r="D277" s="112">
        <f>'Les qualifiés'!E283</f>
        <v>0</v>
      </c>
    </row>
    <row r="278" spans="1:4" x14ac:dyDescent="0.25">
      <c r="A278" s="112">
        <f>'Les qualifiés'!A284</f>
        <v>0</v>
      </c>
      <c r="B278" s="112">
        <f>'Les qualifiés'!B284</f>
        <v>0</v>
      </c>
      <c r="C278" s="112">
        <f>'Les qualifiés'!D284</f>
        <v>0</v>
      </c>
      <c r="D278" s="112">
        <f>'Les qualifiés'!E284</f>
        <v>0</v>
      </c>
    </row>
    <row r="279" spans="1:4" x14ac:dyDescent="0.25">
      <c r="A279" s="112">
        <f>'Les qualifiés'!A285</f>
        <v>0</v>
      </c>
      <c r="B279" s="112">
        <f>'Les qualifiés'!B285</f>
        <v>0</v>
      </c>
      <c r="C279" s="112">
        <f>'Les qualifiés'!D285</f>
        <v>0</v>
      </c>
      <c r="D279" s="112">
        <f>'Les qualifiés'!E285</f>
        <v>0</v>
      </c>
    </row>
    <row r="280" spans="1:4" x14ac:dyDescent="0.25">
      <c r="A280" s="112">
        <f>'Les qualifiés'!A286</f>
        <v>0</v>
      </c>
      <c r="B280" s="112">
        <f>'Les qualifiés'!B286</f>
        <v>0</v>
      </c>
      <c r="C280" s="112">
        <f>'Les qualifiés'!D286</f>
        <v>0</v>
      </c>
      <c r="D280" s="112">
        <f>'Les qualifiés'!E286</f>
        <v>0</v>
      </c>
    </row>
    <row r="281" spans="1:4" x14ac:dyDescent="0.25">
      <c r="A281" s="112">
        <f>'Les qualifiés'!A287</f>
        <v>0</v>
      </c>
      <c r="B281" s="112">
        <f>'Les qualifiés'!B287</f>
        <v>0</v>
      </c>
      <c r="C281" s="112">
        <f>'Les qualifiés'!D287</f>
        <v>0</v>
      </c>
      <c r="D281" s="112">
        <f>'Les qualifiés'!E287</f>
        <v>0</v>
      </c>
    </row>
    <row r="282" spans="1:4" x14ac:dyDescent="0.25">
      <c r="A282" s="112">
        <f>'Les qualifiés'!A288</f>
        <v>0</v>
      </c>
      <c r="B282" s="112">
        <f>'Les qualifiés'!B288</f>
        <v>0</v>
      </c>
      <c r="C282" s="112">
        <f>'Les qualifiés'!D288</f>
        <v>0</v>
      </c>
      <c r="D282" s="112">
        <f>'Les qualifiés'!E288</f>
        <v>0</v>
      </c>
    </row>
    <row r="283" spans="1:4" x14ac:dyDescent="0.25">
      <c r="A283" s="112">
        <f>'Les qualifiés'!A289</f>
        <v>0</v>
      </c>
      <c r="B283" s="112">
        <f>'Les qualifiés'!B289</f>
        <v>0</v>
      </c>
      <c r="C283" s="112">
        <f>'Les qualifiés'!D289</f>
        <v>0</v>
      </c>
      <c r="D283" s="112">
        <f>'Les qualifiés'!E289</f>
        <v>0</v>
      </c>
    </row>
    <row r="284" spans="1:4" x14ac:dyDescent="0.25">
      <c r="A284" s="112">
        <f>'Les qualifiés'!A290</f>
        <v>0</v>
      </c>
      <c r="B284" s="112">
        <f>'Les qualifiés'!B290</f>
        <v>0</v>
      </c>
      <c r="C284" s="112">
        <f>'Les qualifiés'!D290</f>
        <v>0</v>
      </c>
      <c r="D284" s="112">
        <f>'Les qualifiés'!E290</f>
        <v>0</v>
      </c>
    </row>
    <row r="285" spans="1:4" x14ac:dyDescent="0.25">
      <c r="A285" s="112">
        <f>'Les qualifiés'!A291</f>
        <v>0</v>
      </c>
      <c r="B285" s="112">
        <f>'Les qualifiés'!B291</f>
        <v>0</v>
      </c>
      <c r="C285" s="112">
        <f>'Les qualifiés'!D291</f>
        <v>0</v>
      </c>
      <c r="D285" s="112">
        <f>'Les qualifiés'!E291</f>
        <v>0</v>
      </c>
    </row>
    <row r="286" spans="1:4" x14ac:dyDescent="0.25">
      <c r="A286" s="112">
        <f>'Les qualifiés'!A292</f>
        <v>0</v>
      </c>
      <c r="B286" s="112">
        <f>'Les qualifiés'!B292</f>
        <v>0</v>
      </c>
      <c r="C286" s="112">
        <f>'Les qualifiés'!D292</f>
        <v>0</v>
      </c>
      <c r="D286" s="112">
        <f>'Les qualifiés'!E292</f>
        <v>0</v>
      </c>
    </row>
    <row r="287" spans="1:4" x14ac:dyDescent="0.25">
      <c r="A287" s="112">
        <f>'Les qualifiés'!A293</f>
        <v>0</v>
      </c>
      <c r="B287" s="112">
        <f>'Les qualifiés'!B293</f>
        <v>0</v>
      </c>
      <c r="C287" s="112">
        <f>'Les qualifiés'!D293</f>
        <v>0</v>
      </c>
      <c r="D287" s="112">
        <f>'Les qualifiés'!E293</f>
        <v>0</v>
      </c>
    </row>
    <row r="288" spans="1:4" x14ac:dyDescent="0.25">
      <c r="A288" s="112">
        <f>'Les qualifiés'!A294</f>
        <v>0</v>
      </c>
      <c r="B288" s="112">
        <f>'Les qualifiés'!B294</f>
        <v>0</v>
      </c>
      <c r="C288" s="112">
        <f>'Les qualifiés'!D294</f>
        <v>0</v>
      </c>
      <c r="D288" s="112">
        <f>'Les qualifiés'!E294</f>
        <v>0</v>
      </c>
    </row>
    <row r="289" spans="1:4" x14ac:dyDescent="0.25">
      <c r="A289" s="112">
        <f>'Les qualifiés'!A295</f>
        <v>0</v>
      </c>
      <c r="B289" s="112">
        <f>'Les qualifiés'!B295</f>
        <v>0</v>
      </c>
      <c r="C289" s="112">
        <f>'Les qualifiés'!D295</f>
        <v>0</v>
      </c>
      <c r="D289" s="112">
        <f>'Les qualifiés'!E295</f>
        <v>0</v>
      </c>
    </row>
    <row r="290" spans="1:4" x14ac:dyDescent="0.25">
      <c r="A290" s="112">
        <f>'Les qualifiés'!A296</f>
        <v>0</v>
      </c>
      <c r="B290" s="112">
        <f>'Les qualifiés'!B296</f>
        <v>0</v>
      </c>
      <c r="C290" s="112">
        <f>'Les qualifiés'!D296</f>
        <v>0</v>
      </c>
      <c r="D290" s="112">
        <f>'Les qualifiés'!E296</f>
        <v>0</v>
      </c>
    </row>
    <row r="291" spans="1:4" x14ac:dyDescent="0.25">
      <c r="A291" s="112">
        <f>'Les qualifiés'!A297</f>
        <v>0</v>
      </c>
      <c r="B291" s="112">
        <f>'Les qualifiés'!B297</f>
        <v>0</v>
      </c>
      <c r="C291" s="112">
        <f>'Les qualifiés'!D297</f>
        <v>0</v>
      </c>
      <c r="D291" s="112">
        <f>'Les qualifiés'!E297</f>
        <v>0</v>
      </c>
    </row>
    <row r="292" spans="1:4" x14ac:dyDescent="0.25">
      <c r="A292" s="112">
        <f>'Les qualifiés'!A298</f>
        <v>0</v>
      </c>
      <c r="B292" s="112">
        <f>'Les qualifiés'!B298</f>
        <v>0</v>
      </c>
      <c r="C292" s="112">
        <f>'Les qualifiés'!D298</f>
        <v>0</v>
      </c>
      <c r="D292" s="112">
        <f>'Les qualifiés'!E298</f>
        <v>0</v>
      </c>
    </row>
    <row r="293" spans="1:4" x14ac:dyDescent="0.25">
      <c r="A293" s="112">
        <f>'Les qualifiés'!A299</f>
        <v>0</v>
      </c>
      <c r="B293" s="112">
        <f>'Les qualifiés'!B299</f>
        <v>0</v>
      </c>
      <c r="C293" s="112">
        <f>'Les qualifiés'!D299</f>
        <v>0</v>
      </c>
      <c r="D293" s="112">
        <f>'Les qualifiés'!E299</f>
        <v>0</v>
      </c>
    </row>
    <row r="294" spans="1:4" x14ac:dyDescent="0.25">
      <c r="A294" s="112">
        <f>'Les qualifiés'!A300</f>
        <v>0</v>
      </c>
      <c r="B294" s="112">
        <f>'Les qualifiés'!B300</f>
        <v>0</v>
      </c>
      <c r="C294" s="112">
        <f>'Les qualifiés'!D300</f>
        <v>0</v>
      </c>
      <c r="D294" s="112">
        <f>'Les qualifiés'!E300</f>
        <v>0</v>
      </c>
    </row>
    <row r="295" spans="1:4" x14ac:dyDescent="0.25">
      <c r="A295" s="112">
        <f>'Les qualifiés'!A301</f>
        <v>0</v>
      </c>
      <c r="B295" s="112">
        <f>'Les qualifiés'!B301</f>
        <v>0</v>
      </c>
      <c r="C295" s="112">
        <f>'Les qualifiés'!D301</f>
        <v>0</v>
      </c>
      <c r="D295" s="112">
        <f>'Les qualifiés'!E301</f>
        <v>0</v>
      </c>
    </row>
    <row r="296" spans="1:4" x14ac:dyDescent="0.25">
      <c r="A296" s="112">
        <f>'Les qualifiés'!A302</f>
        <v>0</v>
      </c>
      <c r="B296" s="112">
        <f>'Les qualifiés'!B302</f>
        <v>0</v>
      </c>
      <c r="C296" s="112">
        <f>'Les qualifiés'!D302</f>
        <v>0</v>
      </c>
      <c r="D296" s="112">
        <f>'Les qualifiés'!E302</f>
        <v>0</v>
      </c>
    </row>
    <row r="297" spans="1:4" x14ac:dyDescent="0.25">
      <c r="A297" s="112">
        <f>'Les qualifiés'!A303</f>
        <v>0</v>
      </c>
      <c r="B297" s="112">
        <f>'Les qualifiés'!B303</f>
        <v>0</v>
      </c>
      <c r="C297" s="112">
        <f>'Les qualifiés'!D303</f>
        <v>0</v>
      </c>
      <c r="D297" s="112">
        <f>'Les qualifiés'!E303</f>
        <v>0</v>
      </c>
    </row>
    <row r="298" spans="1:4" x14ac:dyDescent="0.25">
      <c r="A298" s="112">
        <f>'Les qualifiés'!A304</f>
        <v>0</v>
      </c>
      <c r="B298" s="112">
        <f>'Les qualifiés'!B304</f>
        <v>0</v>
      </c>
      <c r="C298" s="112">
        <f>'Les qualifiés'!D304</f>
        <v>0</v>
      </c>
      <c r="D298" s="112">
        <f>'Les qualifiés'!E304</f>
        <v>0</v>
      </c>
    </row>
    <row r="299" spans="1:4" x14ac:dyDescent="0.25">
      <c r="A299" s="112">
        <f>'Les qualifiés'!A305</f>
        <v>0</v>
      </c>
      <c r="B299" s="112">
        <f>'Les qualifiés'!B305</f>
        <v>0</v>
      </c>
      <c r="C299" s="112">
        <f>'Les qualifiés'!D305</f>
        <v>0</v>
      </c>
      <c r="D299" s="112">
        <f>'Les qualifiés'!E305</f>
        <v>0</v>
      </c>
    </row>
    <row r="300" spans="1:4" x14ac:dyDescent="0.25">
      <c r="B300" s="112">
        <f>'Les qualifiés'!B306</f>
        <v>0</v>
      </c>
      <c r="C300" s="112">
        <f>'Les qualifiés'!D306</f>
        <v>0</v>
      </c>
      <c r="D300" s="112">
        <f>'Les qualifiés'!E306</f>
        <v>0</v>
      </c>
    </row>
    <row r="301" spans="1:4" x14ac:dyDescent="0.25">
      <c r="B301" s="112">
        <f>'Les qualifiés'!B307</f>
        <v>0</v>
      </c>
      <c r="C301" s="112">
        <f>'Les qualifiés'!D307</f>
        <v>0</v>
      </c>
      <c r="D301" s="112">
        <f>'Les qualifiés'!E307</f>
        <v>0</v>
      </c>
    </row>
    <row r="302" spans="1:4" x14ac:dyDescent="0.25">
      <c r="B302" s="112">
        <f>'Les qualifiés'!B308</f>
        <v>0</v>
      </c>
      <c r="C302" s="112">
        <f>'Les qualifiés'!D308</f>
        <v>0</v>
      </c>
      <c r="D302" s="112">
        <f>'Les qualifiés'!E308</f>
        <v>0</v>
      </c>
    </row>
    <row r="303" spans="1:4" x14ac:dyDescent="0.25">
      <c r="B303" s="112">
        <f>'Les qualifiés'!B309</f>
        <v>0</v>
      </c>
      <c r="C303" s="112">
        <f>'Les qualifiés'!D309</f>
        <v>0</v>
      </c>
      <c r="D303" s="112">
        <f>'Les qualifiés'!E309</f>
        <v>0</v>
      </c>
    </row>
    <row r="304" spans="1:4" x14ac:dyDescent="0.25">
      <c r="B304" s="112">
        <f>'Les qualifiés'!B310</f>
        <v>0</v>
      </c>
      <c r="C304" s="112">
        <f>'Les qualifiés'!D310</f>
        <v>0</v>
      </c>
      <c r="D304" s="112">
        <f>'Les qualifiés'!E310</f>
        <v>0</v>
      </c>
    </row>
    <row r="305" spans="2:4" x14ac:dyDescent="0.25">
      <c r="B305" s="112">
        <f>'Les qualifiés'!B311</f>
        <v>0</v>
      </c>
      <c r="C305" s="112">
        <f>'Les qualifiés'!D311</f>
        <v>0</v>
      </c>
      <c r="D305" s="112">
        <f>'Les qualifiés'!E311</f>
        <v>0</v>
      </c>
    </row>
    <row r="306" spans="2:4" x14ac:dyDescent="0.25">
      <c r="B306" s="112">
        <f>'Les qualifiés'!B312</f>
        <v>0</v>
      </c>
      <c r="C306" s="112">
        <f>'Les qualifiés'!D312</f>
        <v>0</v>
      </c>
      <c r="D306" s="112">
        <f>'Les qualifiés'!E312</f>
        <v>0</v>
      </c>
    </row>
    <row r="307" spans="2:4" x14ac:dyDescent="0.25">
      <c r="B307" s="112">
        <f>'Les qualifiés'!B313</f>
        <v>0</v>
      </c>
      <c r="C307" s="112">
        <f>'Les qualifiés'!D313</f>
        <v>0</v>
      </c>
      <c r="D307" s="112">
        <f>'Les qualifiés'!E313</f>
        <v>0</v>
      </c>
    </row>
    <row r="308" spans="2:4" x14ac:dyDescent="0.25">
      <c r="B308" s="112">
        <f>'Les qualifiés'!B314</f>
        <v>0</v>
      </c>
      <c r="C308" s="112">
        <f>'Les qualifiés'!D314</f>
        <v>0</v>
      </c>
      <c r="D308" s="112">
        <f>'Les qualifiés'!E314</f>
        <v>0</v>
      </c>
    </row>
    <row r="309" spans="2:4" x14ac:dyDescent="0.25">
      <c r="B309" s="112">
        <f>'Les qualifiés'!B315</f>
        <v>0</v>
      </c>
      <c r="C309" s="112">
        <f>'Les qualifiés'!D315</f>
        <v>0</v>
      </c>
      <c r="D309" s="112">
        <f>'Les qualifiés'!E315</f>
        <v>0</v>
      </c>
    </row>
    <row r="310" spans="2:4" x14ac:dyDescent="0.25">
      <c r="B310" s="112">
        <f>'Les qualifiés'!B316</f>
        <v>0</v>
      </c>
      <c r="C310" s="112">
        <f>'Les qualifiés'!D316</f>
        <v>0</v>
      </c>
      <c r="D310" s="112">
        <f>'Les qualifiés'!E316</f>
        <v>0</v>
      </c>
    </row>
    <row r="311" spans="2:4" x14ac:dyDescent="0.25">
      <c r="B311" s="112">
        <f>'Les qualifiés'!B317</f>
        <v>0</v>
      </c>
      <c r="C311" s="112">
        <f>'Les qualifiés'!D317</f>
        <v>0</v>
      </c>
      <c r="D311" s="112">
        <f>'Les qualifiés'!E317</f>
        <v>0</v>
      </c>
    </row>
    <row r="312" spans="2:4" x14ac:dyDescent="0.25">
      <c r="B312" s="112">
        <f>'Les qualifiés'!B318</f>
        <v>0</v>
      </c>
      <c r="C312" s="112">
        <f>'Les qualifiés'!D318</f>
        <v>0</v>
      </c>
      <c r="D312" s="112">
        <f>'Les qualifiés'!E318</f>
        <v>0</v>
      </c>
    </row>
    <row r="313" spans="2:4" x14ac:dyDescent="0.25">
      <c r="B313" s="112">
        <f>'Les qualifiés'!B319</f>
        <v>0</v>
      </c>
      <c r="C313" s="112">
        <f>'Les qualifiés'!D319</f>
        <v>0</v>
      </c>
      <c r="D313" s="112">
        <f>'Les qualifiés'!E319</f>
        <v>0</v>
      </c>
    </row>
    <row r="314" spans="2:4" x14ac:dyDescent="0.25">
      <c r="B314" s="112">
        <f>'Les qualifiés'!B320</f>
        <v>0</v>
      </c>
      <c r="C314" s="112">
        <f>'Les qualifiés'!D320</f>
        <v>0</v>
      </c>
      <c r="D314" s="112">
        <f>'Les qualifiés'!E320</f>
        <v>0</v>
      </c>
    </row>
    <row r="315" spans="2:4" x14ac:dyDescent="0.25">
      <c r="B315" s="112">
        <f>'Les qualifiés'!B321</f>
        <v>0</v>
      </c>
      <c r="C315" s="112">
        <f>'Les qualifiés'!D321</f>
        <v>0</v>
      </c>
      <c r="D315" s="112">
        <f>'Les qualifiés'!E321</f>
        <v>0</v>
      </c>
    </row>
    <row r="316" spans="2:4" x14ac:dyDescent="0.25">
      <c r="B316" s="112">
        <f>'Les qualifiés'!B322</f>
        <v>0</v>
      </c>
      <c r="C316" s="112">
        <f>'Les qualifiés'!D322</f>
        <v>0</v>
      </c>
      <c r="D316" s="112">
        <f>'Les qualifiés'!E322</f>
        <v>0</v>
      </c>
    </row>
    <row r="317" spans="2:4" x14ac:dyDescent="0.25">
      <c r="B317" s="112">
        <f>'Les qualifiés'!B323</f>
        <v>0</v>
      </c>
      <c r="C317" s="112">
        <f>'Les qualifiés'!D323</f>
        <v>0</v>
      </c>
      <c r="D317" s="112">
        <f>'Les qualifiés'!E323</f>
        <v>0</v>
      </c>
    </row>
    <row r="318" spans="2:4" x14ac:dyDescent="0.25">
      <c r="B318" s="112">
        <f>'Les qualifiés'!B324</f>
        <v>0</v>
      </c>
      <c r="C318" s="112">
        <f>'Les qualifiés'!D324</f>
        <v>0</v>
      </c>
      <c r="D318" s="112">
        <f>'Les qualifiés'!E324</f>
        <v>0</v>
      </c>
    </row>
    <row r="319" spans="2:4" x14ac:dyDescent="0.25">
      <c r="B319" s="112">
        <f>'Les qualifiés'!B325</f>
        <v>0</v>
      </c>
      <c r="C319" s="112">
        <f>'Les qualifiés'!D325</f>
        <v>0</v>
      </c>
      <c r="D319" s="112">
        <f>'Les qualifiés'!E325</f>
        <v>0</v>
      </c>
    </row>
    <row r="320" spans="2:4" x14ac:dyDescent="0.25">
      <c r="B320" s="112">
        <f>'Les qualifiés'!B326</f>
        <v>0</v>
      </c>
      <c r="C320" s="112">
        <f>'Les qualifiés'!D326</f>
        <v>0</v>
      </c>
      <c r="D320" s="112">
        <f>'Les qualifiés'!E326</f>
        <v>0</v>
      </c>
    </row>
    <row r="321" spans="2:4" x14ac:dyDescent="0.25">
      <c r="B321" s="112">
        <f>'Les qualifiés'!B327</f>
        <v>0</v>
      </c>
      <c r="C321" s="112">
        <f>'Les qualifiés'!D327</f>
        <v>0</v>
      </c>
      <c r="D321" s="112">
        <f>'Les qualifiés'!E327</f>
        <v>0</v>
      </c>
    </row>
    <row r="322" spans="2:4" x14ac:dyDescent="0.25">
      <c r="B322" s="112">
        <f>'Les qualifiés'!B328</f>
        <v>0</v>
      </c>
      <c r="C322" s="112">
        <f>'Les qualifiés'!D328</f>
        <v>0</v>
      </c>
      <c r="D322" s="112">
        <f>'Les qualifiés'!E328</f>
        <v>0</v>
      </c>
    </row>
    <row r="323" spans="2:4" x14ac:dyDescent="0.25">
      <c r="B323" s="112">
        <f>'Les qualifiés'!B329</f>
        <v>0</v>
      </c>
      <c r="C323" s="112">
        <f>'Les qualifiés'!D329</f>
        <v>0</v>
      </c>
      <c r="D323" s="112">
        <f>'Les qualifiés'!E329</f>
        <v>0</v>
      </c>
    </row>
    <row r="324" spans="2:4" x14ac:dyDescent="0.25">
      <c r="B324" s="112">
        <f>'Les qualifiés'!B330</f>
        <v>0</v>
      </c>
      <c r="C324" s="112">
        <f>'Les qualifiés'!D330</f>
        <v>0</v>
      </c>
      <c r="D324" s="112">
        <f>'Les qualifiés'!E330</f>
        <v>0</v>
      </c>
    </row>
    <row r="325" spans="2:4" x14ac:dyDescent="0.25">
      <c r="B325" s="112">
        <f>'Les qualifiés'!B331</f>
        <v>0</v>
      </c>
      <c r="C325" s="112">
        <f>'Les qualifiés'!D331</f>
        <v>0</v>
      </c>
      <c r="D325" s="112">
        <f>'Les qualifiés'!E331</f>
        <v>0</v>
      </c>
    </row>
  </sheetData>
  <sheetProtection password="C9E8" sheet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0A684-332D-43FF-BCC4-B030D82C7BFA}">
  <sheetPr codeName="Feuil13"/>
  <dimension ref="A1:L399"/>
  <sheetViews>
    <sheetView topLeftCell="K1" workbookViewId="0">
      <selection activeCell="L20" sqref="L20"/>
    </sheetView>
  </sheetViews>
  <sheetFormatPr baseColWidth="10" defaultColWidth="11.42578125" defaultRowHeight="15" outlineLevelCol="1" x14ac:dyDescent="0.25"/>
  <cols>
    <col min="1" max="1" width="24.7109375" style="112" hidden="1" customWidth="1" outlineLevel="1"/>
    <col min="2" max="2" width="23.5703125" style="112" hidden="1" customWidth="1" outlineLevel="1"/>
    <col min="3" max="3" width="6.85546875" style="112" hidden="1" customWidth="1" outlineLevel="1"/>
    <col min="4" max="4" width="12.28515625" style="112" hidden="1" customWidth="1" outlineLevel="1"/>
    <col min="5" max="5" width="26.28515625" style="112" hidden="1" customWidth="1" outlineLevel="1"/>
    <col min="6" max="7" width="11.42578125" style="112" hidden="1" customWidth="1" outlineLevel="1"/>
    <col min="8" max="8" width="28.85546875" style="112" hidden="1" customWidth="1" outlineLevel="1"/>
    <col min="9" max="9" width="20" style="112" hidden="1" customWidth="1" outlineLevel="1"/>
    <col min="10" max="10" width="18.5703125" style="112" hidden="1" customWidth="1" outlineLevel="1"/>
    <col min="11" max="11" width="11.42578125" style="112" collapsed="1"/>
    <col min="12" max="16384" width="11.42578125" style="112"/>
  </cols>
  <sheetData>
    <row r="1" spans="1:12" x14ac:dyDescent="0.25">
      <c r="A1" s="116" t="str">
        <f>'Les qualifiés'!H7</f>
        <v>Belleu</v>
      </c>
      <c r="B1" s="116" t="str">
        <f>'Les qualifiés'!I7</f>
        <v>COLOMBO ESTHEBAN</v>
      </c>
      <c r="C1" s="116" t="str">
        <f>'Les qualifiés'!J7</f>
        <v>11-12</v>
      </c>
      <c r="D1" s="116" t="str">
        <f>'Les qualifiés'!K7</f>
        <v>Pist 10m</v>
      </c>
    </row>
    <row r="2" spans="1:12" x14ac:dyDescent="0.25">
      <c r="A2" s="116" t="str">
        <f>'Les qualifiés'!H8</f>
        <v>Belleu</v>
      </c>
      <c r="B2" s="116" t="str">
        <f>'Les qualifiés'!I8</f>
        <v>DOUBLET ALAN</v>
      </c>
      <c r="C2" s="116" t="str">
        <f>'Les qualifiés'!J8</f>
        <v>13-14</v>
      </c>
      <c r="D2" s="116" t="str">
        <f>'Les qualifiés'!K8</f>
        <v>Cara 10m</v>
      </c>
    </row>
    <row r="3" spans="1:12" ht="26.25" x14ac:dyDescent="0.4">
      <c r="A3" s="116" t="str">
        <f>'Les qualifiés'!H9</f>
        <v>Belleu</v>
      </c>
      <c r="B3" s="116" t="str">
        <f>'Les qualifiés'!I9</f>
        <v>PIERRE GUILHEM</v>
      </c>
      <c r="C3" s="116" t="str">
        <f>'Les qualifiés'!J9</f>
        <v>13-14</v>
      </c>
      <c r="D3" s="116" t="str">
        <f>'Les qualifiés'!K9</f>
        <v>Cara 10m</v>
      </c>
      <c r="H3" s="119" t="s">
        <v>1084</v>
      </c>
      <c r="L3" s="113" t="s">
        <v>1073</v>
      </c>
    </row>
    <row r="4" spans="1:12" x14ac:dyDescent="0.25">
      <c r="A4" s="116" t="str">
        <f>'Les qualifiés'!H10</f>
        <v>Belleu</v>
      </c>
      <c r="B4" s="116" t="str">
        <f>'Les qualifiés'!I10</f>
        <v>ROGER LEO</v>
      </c>
      <c r="C4" s="116" t="str">
        <f>'Les qualifiés'!J10</f>
        <v>11-12</v>
      </c>
      <c r="D4" s="116" t="str">
        <f>'Les qualifiés'!K10</f>
        <v>Cara 10m</v>
      </c>
      <c r="E4" s="117" t="str">
        <f>'Validation de participation'!C11</f>
        <v>Boutigny-Prouais</v>
      </c>
    </row>
    <row r="5" spans="1:12" x14ac:dyDescent="0.25">
      <c r="A5" s="116" t="str">
        <f>'Les qualifiés'!H11</f>
        <v xml:space="preserve">Charleville </v>
      </c>
      <c r="B5" s="116" t="str">
        <f>'Les qualifiés'!I11</f>
        <v>BONNIN Hugo</v>
      </c>
      <c r="C5" s="116" t="str">
        <f>'Les qualifiés'!J11</f>
        <v>11-12</v>
      </c>
      <c r="D5" s="116" t="str">
        <f>'Les qualifiés'!K11</f>
        <v>Pist 10m</v>
      </c>
    </row>
    <row r="6" spans="1:12" x14ac:dyDescent="0.25">
      <c r="A6" s="116" t="str">
        <f>'Les qualifiés'!H12</f>
        <v xml:space="preserve">Charleville </v>
      </c>
      <c r="B6" s="116" t="str">
        <f>'Les qualifiés'!I12</f>
        <v>RENOLET Gabin</v>
      </c>
      <c r="C6" s="116" t="str">
        <f>'Les qualifiés'!J12</f>
        <v>11-12</v>
      </c>
      <c r="D6" s="116" t="str">
        <f>'Les qualifiés'!K12</f>
        <v>Pist 10m</v>
      </c>
    </row>
    <row r="7" spans="1:12" x14ac:dyDescent="0.25">
      <c r="A7" s="116" t="str">
        <f>'Les qualifiés'!H13</f>
        <v>Charleville-Mézières</v>
      </c>
      <c r="B7" s="116" t="str">
        <f>'Les qualifiés'!I13</f>
        <v>CLARINVAL Olivier</v>
      </c>
      <c r="C7" s="116" t="str">
        <f>'Les qualifiés'!J13</f>
        <v>3 div</v>
      </c>
      <c r="D7" s="116" t="str">
        <f>'Les qualifiés'!K13</f>
        <v>P25 Std</v>
      </c>
    </row>
    <row r="8" spans="1:12" ht="16.5" x14ac:dyDescent="0.25">
      <c r="A8" s="116" t="str">
        <f>'Les qualifiés'!H14</f>
        <v>Charleville-Mézières</v>
      </c>
      <c r="B8" s="116" t="str">
        <f>'Les qualifiés'!I14</f>
        <v>GROSJEAN Samuel</v>
      </c>
      <c r="C8" s="116" t="str">
        <f>'Les qualifiés'!J14</f>
        <v>2 div</v>
      </c>
      <c r="D8" s="116" t="str">
        <f>'Les qualifiés'!K14</f>
        <v>Cara 10m</v>
      </c>
      <c r="H8" s="115" t="str">
        <f t="array" ref="H8">IF(ROW(1:1)&lt;=COUNTIF($A$1:$A$299,$E$4),INDEX($B$1:$B$299,SMALL(IF($A$1:$A$299=$E$4,ROW($B$1:$B$299)),ROW(1:1)),ROW($B$1:$B$299)),"")</f>
        <v>PIOIGEZ Maxime</v>
      </c>
      <c r="I8" s="115" t="str">
        <f t="array" ref="I8">IF(ROW(1:1)&lt;=COUNTIF($A$1:$A$299,$E$4),INDEX($C$1:$C$299,SMALL(IF($A$1:$A$299=$E$4,ROW($B$1:$B$299)),ROW(1:1)),ROW($B$1:$B$299)),"")</f>
        <v>13-16</v>
      </c>
      <c r="J8" s="115" t="str">
        <f t="array" ref="J8">IF(ROW(1:1)&lt;=COUNTIF($A$1:$A$299,$E$4),INDEX($D$1:$D$299,SMALL(IF($A$1:$A$299=$E$4,ROW($B$1:$B$299)),ROW(1:1)),ROW($B$1:$B$299)),"")</f>
        <v>Cara 50m</v>
      </c>
    </row>
    <row r="9" spans="1:12" ht="16.5" x14ac:dyDescent="0.25">
      <c r="A9" s="116" t="str">
        <f>'Les qualifiés'!H15</f>
        <v>Charleville-Mézières</v>
      </c>
      <c r="B9" s="116" t="str">
        <f>'Les qualifiés'!I15</f>
        <v>HENRIOT Luna</v>
      </c>
      <c r="C9" s="116" t="str">
        <f>'Les qualifiés'!J15</f>
        <v>1 div</v>
      </c>
      <c r="D9" s="116" t="str">
        <f>'Les qualifiés'!K15</f>
        <v>Cara 10m</v>
      </c>
      <c r="H9" s="115" t="str">
        <f t="array" ref="H9">IF(ROW(2:2)&lt;=COUNTIF($A$1:$A$299,$E$4),INDEX($B$1:$B$299,SMALL(IF($A$1:$A$299=$E$4,ROW($B$1:$B$299)),ROW(2:2)),ROW($B$1:$B$299)),"")</f>
        <v/>
      </c>
      <c r="I9" s="115" t="str">
        <f t="array" ref="I9">IF(ROW(2:2)&lt;=COUNTIF($A$1:$A$299,$E$4),INDEX($C$1:$C$299,SMALL(IF($A$1:$A$299=$E$4,ROW($B$1:$B$299)),ROW(2:2)),ROW($B$1:$B$299)),"")</f>
        <v/>
      </c>
      <c r="J9" s="115" t="str">
        <f t="array" ref="J9">IF(ROW(2:2)&lt;=COUNTIF($A$1:$A$299,$E$4),INDEX($D$1:$D$299,SMALL(IF($A$1:$A$299=$E$4,ROW($B$1:$B$299)),ROW(2:2)),ROW($B$1:$B$299)),"")</f>
        <v/>
      </c>
    </row>
    <row r="10" spans="1:12" ht="16.5" x14ac:dyDescent="0.25">
      <c r="A10" s="116" t="str">
        <f>'Les qualifiés'!H16</f>
        <v>Charleville-Mézières</v>
      </c>
      <c r="B10" s="116" t="str">
        <f>'Les qualifiés'!I16</f>
        <v>HENRIOT Luna</v>
      </c>
      <c r="C10" s="116" t="str">
        <f>'Les qualifiés'!J16</f>
        <v>Fém</v>
      </c>
      <c r="D10" s="116" t="str">
        <f>'Les qualifiés'!K16</f>
        <v>Cara 10m</v>
      </c>
      <c r="H10" s="115" t="str">
        <f t="array" ref="H10">IF(ROW(3:3)&lt;=COUNTIF($A$1:$A$299,$E$4),INDEX($B$1:$B$299,SMALL(IF($A$1:$A$299=$E$4,ROW($B$1:$B$299)),ROW(3:3)),ROW($B$1:$B$299)),"")</f>
        <v/>
      </c>
      <c r="I10" s="115" t="str">
        <f t="array" ref="I10">IF(ROW(3:3)&lt;=COUNTIF($A$1:$A$299,$E$4),INDEX($C$1:$C$299,SMALL(IF($A$1:$A$299=$E$4,ROW($B$1:$B$299)),ROW(3:3)),ROW($B$1:$B$299)),"")</f>
        <v/>
      </c>
      <c r="J10" s="115" t="str">
        <f t="array" ref="J10">IF(ROW(3:3)&lt;=COUNTIF($A$1:$A$299,$E$4),INDEX($D$1:$D$299,SMALL(IF($A$1:$A$299=$E$4,ROW($B$1:$B$299)),ROW(3:3)),ROW($B$1:$B$299)),"")</f>
        <v/>
      </c>
    </row>
    <row r="11" spans="1:12" ht="16.5" x14ac:dyDescent="0.25">
      <c r="A11" s="116" t="str">
        <f>'Les qualifiés'!H17</f>
        <v>Charleville-Mézières</v>
      </c>
      <c r="B11" s="116" t="str">
        <f>'Les qualifiés'!I17</f>
        <v>HENRIOT Luna</v>
      </c>
      <c r="C11" s="116" t="str">
        <f>'Les qualifiés'!J17</f>
        <v>2 div</v>
      </c>
      <c r="D11" s="116" t="str">
        <f>'Les qualifiés'!K17</f>
        <v>Cara 50m</v>
      </c>
      <c r="H11" s="115" t="str">
        <f t="array" ref="H11">IF(ROW(4:4)&lt;=COUNTIF($A$1:$A$299,$E$4),INDEX($B$1:$B$299,SMALL(IF($A$1:$A$299=$E$4,ROW($B$1:$B$299)),ROW(4:4)),ROW($B$1:$B$299)),"")</f>
        <v/>
      </c>
      <c r="I11" s="115" t="str">
        <f t="array" ref="I11">IF(ROW(4:4)&lt;=COUNTIF($A$1:$A$299,$E$4),INDEX($C$1:$C$299,SMALL(IF($A$1:$A$299=$E$4,ROW($B$1:$B$299)),ROW(4:4)),ROW($B$1:$B$299)),"")</f>
        <v/>
      </c>
      <c r="J11" s="115" t="str">
        <f t="array" ref="J11">IF(ROW(4:4)&lt;=COUNTIF($A$1:$A$299,$E$4),INDEX($D$1:$D$299,SMALL(IF($A$1:$A$299=$E$4,ROW($B$1:$B$299)),ROW(4:4)),ROW($B$1:$B$299)),"")</f>
        <v/>
      </c>
    </row>
    <row r="12" spans="1:12" ht="16.5" x14ac:dyDescent="0.25">
      <c r="A12" s="116" t="str">
        <f>'Les qualifiés'!H18</f>
        <v>Charleville-Mézières</v>
      </c>
      <c r="B12" s="116" t="str">
        <f>'Les qualifiés'!I18</f>
        <v>HUMBERT Jean-Brice</v>
      </c>
      <c r="C12" s="116" t="str">
        <f>'Les qualifiés'!J18</f>
        <v>3 div</v>
      </c>
      <c r="D12" s="116" t="str">
        <f>'Les qualifiés'!K18</f>
        <v>Cara 50m</v>
      </c>
      <c r="H12" s="115" t="str">
        <f t="array" ref="H12">IF(ROW(5:5)&lt;=COUNTIF($A$1:$A$299,$E$4),INDEX($B$1:$B$299,SMALL(IF($A$1:$A$299=$E$4,ROW($B$1:$B$299)),ROW(5:5)),ROW($B$1:$B$299)),"")</f>
        <v/>
      </c>
      <c r="I12" s="115" t="str">
        <f t="array" ref="I12">IF(ROW(5:5)&lt;=COUNTIF($A$1:$A$299,$E$4),INDEX($C$1:$C$299,SMALL(IF($A$1:$A$299=$E$4,ROW($B$1:$B$299)),ROW(5:5)),ROW($B$1:$B$299)),"")</f>
        <v/>
      </c>
      <c r="J12" s="115" t="str">
        <f t="array" ref="J12">IF(ROW(5:5)&lt;=COUNTIF($A$1:$A$299,$E$4),INDEX($D$1:$D$299,SMALL(IF($A$1:$A$299=$E$4,ROW($B$1:$B$299)),ROW(5:5)),ROW($B$1:$B$299)),"")</f>
        <v/>
      </c>
    </row>
    <row r="13" spans="1:12" ht="16.5" x14ac:dyDescent="0.25">
      <c r="A13" s="116" t="str">
        <f>'Les qualifiés'!H19</f>
        <v>Charleville-Mézières</v>
      </c>
      <c r="B13" s="116" t="str">
        <f>'Les qualifiés'!I19</f>
        <v>MIEL Britany</v>
      </c>
      <c r="C13" s="116" t="str">
        <f>'Les qualifiés'!J19</f>
        <v>13-16</v>
      </c>
      <c r="D13" s="116" t="str">
        <f>'Les qualifiés'!K19</f>
        <v>Cara 50m</v>
      </c>
      <c r="H13" s="115" t="str">
        <f t="array" ref="H13">IF(ROW(6:6)&lt;=COUNTIF($A$1:$A$299,$E$4),INDEX($B$1:$B$299,SMALL(IF($A$1:$A$299=$E$4,ROW($B$1:$B$299)),ROW(6:6)),ROW($B$1:$B$299)),"")</f>
        <v/>
      </c>
      <c r="I13" s="115" t="str">
        <f t="array" ref="I13">IF(ROW(6:6)&lt;=COUNTIF($A$1:$A$299,$E$4),INDEX($C$1:$C$299,SMALL(IF($A$1:$A$299=$E$4,ROW($B$1:$B$299)),ROW(6:6)),ROW($B$1:$B$299)),"")</f>
        <v/>
      </c>
      <c r="J13" s="115" t="str">
        <f t="array" ref="J13">IF(ROW(6:6)&lt;=COUNTIF($A$1:$A$299,$E$4),INDEX($D$1:$D$299,SMALL(IF($A$1:$A$299=$E$4,ROW($B$1:$B$299)),ROW(6:6)),ROW($B$1:$B$299)),"")</f>
        <v/>
      </c>
    </row>
    <row r="14" spans="1:12" ht="16.5" x14ac:dyDescent="0.25">
      <c r="A14" s="116" t="str">
        <f>'Les qualifiés'!H20</f>
        <v>Charleville-Mézières</v>
      </c>
      <c r="B14" s="116" t="str">
        <f>'Les qualifiés'!I20</f>
        <v>PETITDAN Florentin</v>
      </c>
      <c r="C14" s="116" t="str">
        <f>'Les qualifiés'!J20</f>
        <v>2 div</v>
      </c>
      <c r="D14" s="116" t="str">
        <f>'Les qualifiés'!K20</f>
        <v>Cara 50m</v>
      </c>
      <c r="H14" s="115" t="str">
        <f t="array" ref="H14">IF(ROW(7:7)&lt;=COUNTIF($A$1:$A$299,$E$4),INDEX($B$1:$B$299,SMALL(IF($A$1:$A$299=$E$4,ROW($B$1:$B$299)),ROW(7:7)),ROW($B$1:$B$299)),"")</f>
        <v/>
      </c>
      <c r="I14" s="115" t="str">
        <f t="array" ref="I14">IF(ROW(7:7)&lt;=COUNTIF($A$1:$A$299,$E$4),INDEX($C$1:$C$299,SMALL(IF($A$1:$A$299=$E$4,ROW($B$1:$B$299)),ROW(7:7)),ROW($B$1:$B$299)),"")</f>
        <v/>
      </c>
      <c r="J14" s="115" t="str">
        <f t="array" ref="J14">IF(ROW(7:7)&lt;=COUNTIF($A$1:$A$299,$E$4),INDEX($D$1:$D$299,SMALL(IF($A$1:$A$299=$E$4,ROW($B$1:$B$299)),ROW(7:7)),ROW($B$1:$B$299)),"")</f>
        <v/>
      </c>
    </row>
    <row r="15" spans="1:12" ht="16.5" x14ac:dyDescent="0.25">
      <c r="A15" s="116" t="str">
        <f>'Les qualifiés'!H21</f>
        <v>Château-Porcien</v>
      </c>
      <c r="B15" s="116" t="str">
        <f>'Les qualifiés'!I21</f>
        <v>AHMED TAYEB David</v>
      </c>
      <c r="C15" s="116" t="str">
        <f>'Les qualifiés'!J21</f>
        <v>hon</v>
      </c>
      <c r="D15" s="116" t="str">
        <f>'Les qualifiés'!K21</f>
        <v>Cara 10m</v>
      </c>
      <c r="H15" s="115" t="str">
        <f t="array" ref="H15">IF(ROW(8:8)&lt;=COUNTIF($A$1:$A$299,$E$4),INDEX($B$1:$B$299,SMALL(IF($A$1:$A$299=$E$4,ROW($B$1:$B$299)),ROW(8:8)),ROW($B$1:$B$299)),"")</f>
        <v/>
      </c>
      <c r="I15" s="115" t="str">
        <f t="array" ref="I15">IF(ROW(8:8)&lt;=COUNTIF($A$1:$A$299,$E$4),INDEX($C$1:$C$299,SMALL(IF($A$1:$A$299=$E$4,ROW($B$1:$B$299)),ROW(8:8)),ROW($B$1:$B$299)),"")</f>
        <v/>
      </c>
      <c r="J15" s="115" t="str">
        <f t="array" ref="J15">IF(ROW(8:8)&lt;=COUNTIF($A$1:$A$299,$E$4),INDEX($D$1:$D$299,SMALL(IF($A$1:$A$299=$E$4,ROW($B$1:$B$299)),ROW(8:8)),ROW($B$1:$B$299)),"")</f>
        <v/>
      </c>
    </row>
    <row r="16" spans="1:12" ht="16.5" x14ac:dyDescent="0.25">
      <c r="A16" s="116" t="str">
        <f>'Les qualifiés'!H22</f>
        <v>Prix-lès-Mézières</v>
      </c>
      <c r="B16" s="116" t="str">
        <f>'Les qualifiés'!I22</f>
        <v>PILON Philippe</v>
      </c>
      <c r="C16" s="116" t="str">
        <f>'Les qualifiés'!J22</f>
        <v>hon</v>
      </c>
      <c r="D16" s="116" t="str">
        <f>'Les qualifiés'!K22</f>
        <v>Pist 10m</v>
      </c>
      <c r="H16" s="115" t="str">
        <f t="array" ref="H16">IF(ROW(9:9)&lt;=COUNTIF($A$1:$A$299,$E$4),INDEX($B$1:$B$299,SMALL(IF($A$1:$A$299=$E$4,ROW($B$1:$B$299)),ROW(9:9)),ROW($B$1:$B$299)),"")</f>
        <v/>
      </c>
      <c r="I16" s="115" t="str">
        <f t="array" ref="I16">IF(ROW(9:9)&lt;=COUNTIF($A$1:$A$299,$E$4),INDEX($C$1:$C$299,SMALL(IF($A$1:$A$299=$E$4,ROW($B$1:$B$299)),ROW(9:9)),ROW($B$1:$B$299)),"")</f>
        <v/>
      </c>
      <c r="J16" s="115" t="str">
        <f t="array" ref="J16">IF(ROW(9:9)&lt;=COUNTIF($A$1:$A$299,$E$4),INDEX($D$1:$D$299,SMALL(IF($A$1:$A$299=$E$4,ROW($B$1:$B$299)),ROW(9:9)),ROW($B$1:$B$299)),"")</f>
        <v/>
      </c>
    </row>
    <row r="17" spans="1:10" ht="16.5" x14ac:dyDescent="0.25">
      <c r="A17" s="116" t="str">
        <f>'Les qualifiés'!H23</f>
        <v>Remilly-Aillicourt</v>
      </c>
      <c r="B17" s="116" t="str">
        <f>'Les qualifiés'!I23</f>
        <v>CORBELLARI  Justine</v>
      </c>
      <c r="C17" s="116" t="str">
        <f>'Les qualifiés'!J23</f>
        <v>13-14</v>
      </c>
      <c r="D17" s="116" t="str">
        <f>'Les qualifiés'!K23</f>
        <v>Cara 10m</v>
      </c>
      <c r="H17" s="115" t="str">
        <f t="array" ref="H17">IF(ROW(10:10)&lt;=COUNTIF($A$1:$A$299,$E$4),INDEX($B$1:$B$299,SMALL(IF($A$1:$A$299=$E$4,ROW($B$1:$B$299)),ROW(10:10)),ROW($B$1:$B$299)),"")</f>
        <v/>
      </c>
      <c r="I17" s="115" t="str">
        <f t="array" ref="I17">IF(ROW(10:10)&lt;=COUNTIF($A$1:$A$299,$E$4),INDEX($C$1:$C$299,SMALL(IF($A$1:$A$299=$E$4,ROW($B$1:$B$299)),ROW(10:10)),ROW($B$1:$B$299)),"")</f>
        <v/>
      </c>
      <c r="J17" s="115" t="str">
        <f t="array" ref="J17">IF(ROW(10:10)&lt;=COUNTIF($A$1:$A$299,$E$4),INDEX($D$1:$D$299,SMALL(IF($A$1:$A$299=$E$4,ROW($B$1:$B$299)),ROW(10:10)),ROW($B$1:$B$299)),"")</f>
        <v/>
      </c>
    </row>
    <row r="18" spans="1:10" ht="16.5" x14ac:dyDescent="0.25">
      <c r="A18" s="116" t="str">
        <f>'Les qualifiés'!H24</f>
        <v>Remilly-Aillicourt</v>
      </c>
      <c r="B18" s="116" t="str">
        <f>'Les qualifiés'!I24</f>
        <v>LECRIQUE  Mathieu</v>
      </c>
      <c r="C18" s="116" t="str">
        <f>'Les qualifiés'!J24</f>
        <v>15-16</v>
      </c>
      <c r="D18" s="116" t="str">
        <f>'Les qualifiés'!K24</f>
        <v>Cara 10m</v>
      </c>
      <c r="H18" s="115" t="str">
        <f t="array" ref="H18">IF(ROW(11:11)&lt;=COUNTIF($A$1:$A$299,$E$4),INDEX($B$1:$B$299,SMALL(IF($A$1:$A$299=$E$4,ROW($B$1:$B$299)),ROW(11:11)),ROW($B$1:$B$299)),"")</f>
        <v/>
      </c>
      <c r="I18" s="115" t="str">
        <f t="array" ref="I18">IF(ROW(11:11)&lt;=COUNTIF($A$1:$A$299,$E$4),INDEX($C$1:$C$299,SMALL(IF($A$1:$A$299=$E$4,ROW($B$1:$B$299)),ROW(11:11)),ROW($B$1:$B$299)),"")</f>
        <v/>
      </c>
      <c r="J18" s="115" t="str">
        <f t="array" ref="J18">IF(ROW(11:11)&lt;=COUNTIF($A$1:$A$299,$E$4),INDEX($D$1:$D$299,SMALL(IF($A$1:$A$299=$E$4,ROW($B$1:$B$299)),ROW(11:11)),ROW($B$1:$B$299)),"")</f>
        <v/>
      </c>
    </row>
    <row r="19" spans="1:10" ht="16.5" x14ac:dyDescent="0.25">
      <c r="A19" s="116" t="str">
        <f>'Les qualifiés'!H25</f>
        <v>Remilly-Aillicourt</v>
      </c>
      <c r="B19" s="116" t="str">
        <f>'Les qualifiés'!I25</f>
        <v>TATON  Charlotte</v>
      </c>
      <c r="C19" s="116" t="str">
        <f>'Les qualifiés'!J25</f>
        <v>11-12</v>
      </c>
      <c r="D19" s="116" t="str">
        <f>'Les qualifiés'!K25</f>
        <v>Cara 10m</v>
      </c>
      <c r="H19" s="115" t="str">
        <f t="array" ref="H19">IF(ROW(12:12)&lt;=COUNTIF($A$1:$A$299,$E$4),INDEX($B$1:$B$299,SMALL(IF($A$1:$A$299=$E$4,ROW($B$1:$B$299)),ROW(12:12)),ROW($B$1:$B$299)),"")</f>
        <v/>
      </c>
      <c r="I19" s="115" t="str">
        <f t="array" ref="I19">IF(ROW(12:12)&lt;=COUNTIF($A$1:$A$299,$E$4),INDEX($C$1:$C$299,SMALL(IF($A$1:$A$299=$E$4,ROW($B$1:$B$299)),ROW(12:12)),ROW($B$1:$B$299)),"")</f>
        <v/>
      </c>
      <c r="J19" s="115" t="str">
        <f t="array" ref="J19">IF(ROW(12:12)&lt;=COUNTIF($A$1:$A$299,$E$4),INDEX($D$1:$D$299,SMALL(IF($A$1:$A$299=$E$4,ROW($B$1:$B$299)),ROW(12:12)),ROW($B$1:$B$299)),"")</f>
        <v/>
      </c>
    </row>
    <row r="20" spans="1:10" ht="16.5" x14ac:dyDescent="0.25">
      <c r="A20" s="116" t="str">
        <f>'Les qualifiés'!H26</f>
        <v>Remilly-Aillicourt</v>
      </c>
      <c r="B20" s="116" t="str">
        <f>'Les qualifiés'!I26</f>
        <v>VASSANT Philippe</v>
      </c>
      <c r="C20" s="116" t="str">
        <f>'Les qualifiés'!J26</f>
        <v>3 div</v>
      </c>
      <c r="D20" s="116" t="str">
        <f>'Les qualifiés'!K26</f>
        <v>Pist 10m</v>
      </c>
      <c r="H20" s="115" t="str">
        <f t="array" ref="H20">IF(ROW(13:13)&lt;=COUNTIF($A$1:$A$299,$E$4),INDEX($B$1:$B$299,SMALL(IF($A$1:$A$299=$E$4,ROW($B$1:$B$299)),ROW(13:13)),ROW($B$1:$B$299)),"")</f>
        <v/>
      </c>
      <c r="I20" s="115" t="str">
        <f t="array" ref="I20">IF(ROW(13:13)&lt;=COUNTIF($A$1:$A$299,$E$4),INDEX($C$1:$C$299,SMALL(IF($A$1:$A$299=$E$4,ROW($B$1:$B$299)),ROW(13:13)),ROW($B$1:$B$299)),"")</f>
        <v/>
      </c>
      <c r="J20" s="115" t="str">
        <f t="array" ref="J20">IF(ROW(13:13)&lt;=COUNTIF($A$1:$A$299,$E$4),INDEX($D$1:$D$299,SMALL(IF($A$1:$A$299=$E$4,ROW($B$1:$B$299)),ROW(13:13)),ROW($B$1:$B$299)),"")</f>
        <v/>
      </c>
    </row>
    <row r="21" spans="1:10" ht="16.5" x14ac:dyDescent="0.25">
      <c r="A21" s="116" t="str">
        <f>'Les qualifiés'!H27</f>
        <v>Renwez</v>
      </c>
      <c r="B21" s="116" t="str">
        <f>'Les qualifiés'!I27</f>
        <v>BARATUCCI Antonino</v>
      </c>
      <c r="C21" s="116" t="str">
        <f>'Les qualifiés'!J27</f>
        <v>3 div</v>
      </c>
      <c r="D21" s="116" t="str">
        <f>'Les qualifiés'!K27</f>
        <v>P25 Libre</v>
      </c>
      <c r="H21" s="115" t="str">
        <f t="array" ref="H21">IF(ROW(14:14)&lt;=COUNTIF($A$1:$A$299,$E$4),INDEX($B$1:$B$299,SMALL(IF($A$1:$A$299=$E$4,ROW($B$1:$B$299)),ROW(14:14)),ROW($B$1:$B$299)),"")</f>
        <v/>
      </c>
      <c r="I21" s="115" t="str">
        <f t="array" ref="I21">IF(ROW(14:14)&lt;=COUNTIF($A$1:$A$299,$E$4),INDEX($C$1:$C$299,SMALL(IF($A$1:$A$299=$E$4,ROW($B$1:$B$299)),ROW(14:14)),ROW($B$1:$B$299)),"")</f>
        <v/>
      </c>
      <c r="J21" s="115" t="str">
        <f t="array" ref="J21">IF(ROW(14:14)&lt;=COUNTIF($A$1:$A$299,$E$4),INDEX($D$1:$D$299,SMALL(IF($A$1:$A$299=$E$4,ROW($B$1:$B$299)),ROW(14:14)),ROW($B$1:$B$299)),"")</f>
        <v/>
      </c>
    </row>
    <row r="22" spans="1:10" ht="16.5" x14ac:dyDescent="0.25">
      <c r="A22" s="116" t="str">
        <f>'Les qualifiés'!H28</f>
        <v>Renwez</v>
      </c>
      <c r="B22" s="116" t="str">
        <f>'Les qualifiés'!I28</f>
        <v>BODERIOU Brice</v>
      </c>
      <c r="C22" s="116" t="str">
        <f>'Les qualifiés'!J28</f>
        <v>3 div</v>
      </c>
      <c r="D22" s="116" t="str">
        <f>'Les qualifiés'!K28</f>
        <v>Pist 10m</v>
      </c>
      <c r="H22" s="115" t="str">
        <f t="array" ref="H22">IF(ROW(15:15)&lt;=COUNTIF($A$1:$A$299,$E$4),INDEX($B$1:$B$299,SMALL(IF($A$1:$A$299=$E$4,ROW($B$1:$B$299)),ROW(15:15)),ROW($B$1:$B$299)),"")</f>
        <v/>
      </c>
      <c r="I22" s="115" t="str">
        <f t="array" ref="I22">IF(ROW(15:15)&lt;=COUNTIF($A$1:$A$299,$E$4),INDEX($C$1:$C$299,SMALL(IF($A$1:$A$299=$E$4,ROW($B$1:$B$299)),ROW(15:15)),ROW($B$1:$B$299)),"")</f>
        <v/>
      </c>
      <c r="J22" s="115" t="str">
        <f t="array" ref="J22">IF(ROW(15:15)&lt;=COUNTIF($A$1:$A$299,$E$4),INDEX($D$1:$D$299,SMALL(IF($A$1:$A$299=$E$4,ROW($B$1:$B$299)),ROW(15:15)),ROW($B$1:$B$299)),"")</f>
        <v/>
      </c>
    </row>
    <row r="23" spans="1:10" ht="16.5" x14ac:dyDescent="0.25">
      <c r="A23" s="116" t="str">
        <f>'Les qualifiés'!H29</f>
        <v>Renwez</v>
      </c>
      <c r="B23" s="116" t="str">
        <f>'Les qualifiés'!I29</f>
        <v>JACQUET Jérôme</v>
      </c>
      <c r="C23" s="116" t="str">
        <f>'Les qualifiés'!J29</f>
        <v>3 div</v>
      </c>
      <c r="D23" s="116" t="str">
        <f>'Les qualifiés'!K29</f>
        <v>Pist 10m</v>
      </c>
      <c r="H23" s="115" t="str">
        <f t="array" ref="H23">IF(ROW(16:16)&lt;=COUNTIF($A$1:$A$299,$E$4),INDEX($B$1:$B$299,SMALL(IF($A$1:$A$299=$E$4,ROW($B$1:$B$299)),ROW(16:16)),ROW($B$1:$B$299)),"")</f>
        <v/>
      </c>
      <c r="I23" s="115" t="str">
        <f t="array" ref="I23">IF(ROW(16:16)&lt;=COUNTIF($A$1:$A$299,$E$4),INDEX($C$1:$C$299,SMALL(IF($A$1:$A$299=$E$4,ROW($B$1:$B$299)),ROW(16:16)),ROW($B$1:$B$299)),"")</f>
        <v/>
      </c>
      <c r="J23" s="115" t="str">
        <f t="array" ref="J23">IF(ROW(16:16)&lt;=COUNTIF($A$1:$A$299,$E$4),INDEX($D$1:$D$299,SMALL(IF($A$1:$A$299=$E$4,ROW($B$1:$B$299)),ROW(16:16)),ROW($B$1:$B$299)),"")</f>
        <v/>
      </c>
    </row>
    <row r="24" spans="1:10" ht="16.5" x14ac:dyDescent="0.25">
      <c r="A24" s="116" t="str">
        <f>'Les qualifiés'!H30</f>
        <v>Rimogne</v>
      </c>
      <c r="B24" s="116" t="str">
        <f>'Les qualifiés'!I30</f>
        <v>BÂLON Clément</v>
      </c>
      <c r="C24" s="116" t="str">
        <f>'Les qualifiés'!J30</f>
        <v>2 div</v>
      </c>
      <c r="D24" s="116" t="str">
        <f>'Les qualifiés'!K30</f>
        <v>P25 Std</v>
      </c>
      <c r="H24" s="115" t="str">
        <f t="array" ref="H24">IF(ROW(17:17)&lt;=COUNTIF($A$1:$A$299,$E$4),INDEX($B$1:$B$299,SMALL(IF($A$1:$A$299=$E$4,ROW($B$1:$B$299)),ROW(17:17)),ROW($B$1:$B$299)),"")</f>
        <v/>
      </c>
      <c r="I24" s="115" t="str">
        <f t="array" ref="I24">IF(ROW(17:17)&lt;=COUNTIF($A$1:$A$299,$E$4),INDEX($C$1:$C$299,SMALL(IF($A$1:$A$299=$E$4,ROW($B$1:$B$299)),ROW(17:17)),ROW($B$1:$B$299)),"")</f>
        <v/>
      </c>
      <c r="J24" s="115" t="str">
        <f t="array" ref="J24">IF(ROW(17:17)&lt;=COUNTIF($A$1:$A$299,$E$4),INDEX($D$1:$D$299,SMALL(IF($A$1:$A$299=$E$4,ROW($B$1:$B$299)),ROW(17:17)),ROW($B$1:$B$299)),"")</f>
        <v/>
      </c>
    </row>
    <row r="25" spans="1:10" ht="16.5" x14ac:dyDescent="0.25">
      <c r="A25" s="116" t="str">
        <f>'Les qualifiés'!H31</f>
        <v>Rimogne</v>
      </c>
      <c r="B25" s="116" t="str">
        <f>'Les qualifiés'!I31</f>
        <v>BÂLON Clément</v>
      </c>
      <c r="C25" s="116" t="str">
        <f>'Les qualifiés'!J31</f>
        <v>1 div</v>
      </c>
      <c r="D25" s="116" t="str">
        <f>'Les qualifiés'!K31</f>
        <v>P25 Libre</v>
      </c>
      <c r="H25" s="115" t="str">
        <f t="array" ref="H25">IF(ROW(18:18)&lt;=COUNTIF($A$1:$A$299,$E$4),INDEX($B$1:$B$299,SMALL(IF($A$1:$A$299=$E$4,ROW($B$1:$B$299)),ROW(18:18)),ROW($B$1:$B$299)),"")</f>
        <v/>
      </c>
      <c r="I25" s="115" t="str">
        <f t="array" ref="I25">IF(ROW(18:18)&lt;=COUNTIF($A$1:$A$299,$E$4),INDEX($C$1:$C$299,SMALL(IF($A$1:$A$299=$E$4,ROW($B$1:$B$299)),ROW(18:18)),ROW($B$1:$B$299)),"")</f>
        <v/>
      </c>
      <c r="J25" s="115" t="str">
        <f t="array" ref="J25">IF(ROW(18:18)&lt;=COUNTIF($A$1:$A$299,$E$4),INDEX($D$1:$D$299,SMALL(IF($A$1:$A$299=$E$4,ROW($B$1:$B$299)),ROW(18:18)),ROW($B$1:$B$299)),"")</f>
        <v/>
      </c>
    </row>
    <row r="26" spans="1:10" ht="16.5" x14ac:dyDescent="0.25">
      <c r="A26" s="116" t="str">
        <f>'Les qualifiés'!H32</f>
        <v>Rimogne</v>
      </c>
      <c r="B26" s="116" t="str">
        <f>'Les qualifiés'!I32</f>
        <v>BARRE Sohann</v>
      </c>
      <c r="C26" s="116" t="str">
        <f>'Les qualifiés'!J32</f>
        <v>11-12</v>
      </c>
      <c r="D26" s="116" t="str">
        <f>'Les qualifiés'!K32</f>
        <v>Cara 10m</v>
      </c>
      <c r="H26" s="115" t="str">
        <f t="array" ref="H26">IF(ROW(19:19)&lt;=COUNTIF($A$1:$A$299,$E$4),INDEX($B$1:$B$299,SMALL(IF($A$1:$A$299=$E$4,ROW($B$1:$B$299)),ROW(19:19)),ROW($B$1:$B$299)),"")</f>
        <v/>
      </c>
      <c r="I26" s="115" t="str">
        <f t="array" ref="I26">IF(ROW(19:19)&lt;=COUNTIF($A$1:$A$299,$E$4),INDEX($C$1:$C$299,SMALL(IF($A$1:$A$299=$E$4,ROW($B$1:$B$299)),ROW(19:19)),ROW($B$1:$B$299)),"")</f>
        <v/>
      </c>
      <c r="J26" s="115" t="str">
        <f t="array" ref="J26">IF(ROW(19:19)&lt;=COUNTIF($A$1:$A$299,$E$4),INDEX($D$1:$D$299,SMALL(IF($A$1:$A$299=$E$4,ROW($B$1:$B$299)),ROW(19:19)),ROW($B$1:$B$299)),"")</f>
        <v/>
      </c>
    </row>
    <row r="27" spans="1:10" ht="16.5" x14ac:dyDescent="0.25">
      <c r="A27" s="116" t="str">
        <f>'Les qualifiés'!H33</f>
        <v>Rimogne</v>
      </c>
      <c r="B27" s="116" t="str">
        <f>'Les qualifiés'!I33</f>
        <v>FERRE Gabriel</v>
      </c>
      <c r="C27" s="116" t="str">
        <f>'Les qualifiés'!J33</f>
        <v>15-16</v>
      </c>
      <c r="D27" s="116" t="str">
        <f>'Les qualifiés'!K33</f>
        <v>Pist 10m</v>
      </c>
      <c r="H27" s="115" t="str">
        <f t="array" ref="H27">IF(ROW(20:20)&lt;=COUNTIF($A$1:$A$299,$E$4),INDEX($B$1:$B$299,SMALL(IF($A$1:$A$299=$E$4,ROW($B$1:$B$299)),ROW(20:20)),ROW($B$1:$B$299)),"")</f>
        <v/>
      </c>
      <c r="I27" s="115" t="str">
        <f t="array" ref="I27">IF(ROW(20:20)&lt;=COUNTIF($A$1:$A$299,$E$4),INDEX($C$1:$C$299,SMALL(IF($A$1:$A$299=$E$4,ROW($B$1:$B$299)),ROW(20:20)),ROW($B$1:$B$299)),"")</f>
        <v/>
      </c>
      <c r="J27" s="115" t="str">
        <f t="array" ref="J27">IF(ROW(20:20)&lt;=COUNTIF($A$1:$A$299,$E$4),INDEX($D$1:$D$299,SMALL(IF($A$1:$A$299=$E$4,ROW($B$1:$B$299)),ROW(20:20)),ROW($B$1:$B$299)),"")</f>
        <v/>
      </c>
    </row>
    <row r="28" spans="1:10" ht="16.5" x14ac:dyDescent="0.25">
      <c r="A28" s="116" t="str">
        <f>'Les qualifiés'!H34</f>
        <v>Rimogne</v>
      </c>
      <c r="B28" s="116" t="str">
        <f>'Les qualifiés'!I34</f>
        <v xml:space="preserve">FERRE Gabriel </v>
      </c>
      <c r="C28" s="116" t="str">
        <f>'Les qualifiés'!J34</f>
        <v>13-16</v>
      </c>
      <c r="D28" s="116" t="str">
        <f>'Les qualifiés'!K34</f>
        <v>Cara 50m</v>
      </c>
      <c r="H28" s="115" t="str">
        <f t="array" ref="H28">IF(ROW(21:21)&lt;=COUNTIF($A$1:$A$299,$E$4),INDEX($B$1:$B$299,SMALL(IF($A$1:$A$299=$E$4,ROW($B$1:$B$299)),ROW(21:21)),ROW($B$1:$B$299)),"")</f>
        <v/>
      </c>
      <c r="I28" s="115" t="str">
        <f t="array" ref="I28">IF(ROW(21:21)&lt;=COUNTIF($A$1:$A$299,$E$4),INDEX($C$1:$C$299,SMALL(IF($A$1:$A$299=$E$4,ROW($B$1:$B$299)),ROW(21:21)),ROW($B$1:$B$299)),"")</f>
        <v/>
      </c>
      <c r="J28" s="115" t="str">
        <f t="array" ref="J28">IF(ROW(21:21)&lt;=COUNTIF($A$1:$A$299,$E$4),INDEX($D$1:$D$299,SMALL(IF($A$1:$A$299=$E$4,ROW($B$1:$B$299)),ROW(21:21)),ROW($B$1:$B$299)),"")</f>
        <v/>
      </c>
    </row>
    <row r="29" spans="1:10" ht="16.5" x14ac:dyDescent="0.25">
      <c r="A29" s="116" t="str">
        <f>'Les qualifiés'!H35</f>
        <v>Rimogne</v>
      </c>
      <c r="B29" s="116" t="str">
        <f>'Les qualifiés'!I35</f>
        <v>FERRE Lucien</v>
      </c>
      <c r="C29" s="116" t="str">
        <f>'Les qualifiés'!J35</f>
        <v>11-12</v>
      </c>
      <c r="D29" s="116" t="str">
        <f>'Les qualifiés'!K35</f>
        <v>Pist 10m</v>
      </c>
      <c r="H29" s="115" t="str">
        <f t="array" ref="H29">IF(ROW(22:22)&lt;=COUNTIF($A$1:$A$299,$E$4),INDEX($B$1:$B$299,SMALL(IF($A$1:$A$299=$E$4,ROW($B$1:$B$299)),ROW(22:22)),ROW($B$1:$B$299)),"")</f>
        <v/>
      </c>
      <c r="I29" s="115" t="str">
        <f t="array" ref="I29">IF(ROW(22:22)&lt;=COUNTIF($A$1:$A$299,$E$4),INDEX($C$1:$C$299,SMALL(IF($A$1:$A$299=$E$4,ROW($B$1:$B$299)),ROW(22:22)),ROW($B$1:$B$299)),"")</f>
        <v/>
      </c>
      <c r="J29" s="115" t="str">
        <f t="array" ref="J29">IF(ROW(22:22)&lt;=COUNTIF($A$1:$A$299,$E$4),INDEX($D$1:$D$299,SMALL(IF($A$1:$A$299=$E$4,ROW($B$1:$B$299)),ROW(22:22)),ROW($B$1:$B$299)),"")</f>
        <v/>
      </c>
    </row>
    <row r="30" spans="1:10" ht="16.5" x14ac:dyDescent="0.25">
      <c r="A30" s="116" t="str">
        <f>'Les qualifiés'!H36</f>
        <v>Rimogne</v>
      </c>
      <c r="B30" s="116" t="str">
        <f>'Les qualifiés'!I36</f>
        <v>LARUE Quentin</v>
      </c>
      <c r="C30" s="116" t="str">
        <f>'Les qualifiés'!J36</f>
        <v>1 div</v>
      </c>
      <c r="D30" s="116" t="str">
        <f>'Les qualifiés'!K36</f>
        <v>Pist 10m</v>
      </c>
      <c r="H30" s="115" t="str">
        <f t="array" ref="H30">IF(ROW(23:23)&lt;=COUNTIF($A$1:$A$299,$E$4),INDEX($B$1:$B$299,SMALL(IF($A$1:$A$299=$E$4,ROW($B$1:$B$299)),ROW(23:23)),ROW($B$1:$B$299)),"")</f>
        <v/>
      </c>
      <c r="I30" s="115" t="str">
        <f t="array" ref="I30">IF(ROW(23:23)&lt;=COUNTIF($A$1:$A$299,$E$4),INDEX($C$1:$C$299,SMALL(IF($A$1:$A$299=$E$4,ROW($B$1:$B$299)),ROW(23:23)),ROW($B$1:$B$299)),"")</f>
        <v/>
      </c>
      <c r="J30" s="115" t="str">
        <f t="array" ref="J30">IF(ROW(23:23)&lt;=COUNTIF($A$1:$A$299,$E$4),INDEX($D$1:$D$299,SMALL(IF($A$1:$A$299=$E$4,ROW($B$1:$B$299)),ROW(23:23)),ROW($B$1:$B$299)),"")</f>
        <v/>
      </c>
    </row>
    <row r="31" spans="1:10" ht="16.5" x14ac:dyDescent="0.25">
      <c r="A31" s="116" t="str">
        <f>'Les qualifiés'!H37</f>
        <v>Rimogne</v>
      </c>
      <c r="B31" s="116" t="str">
        <f>'Les qualifiés'!I37</f>
        <v>MIOTTI Adeline</v>
      </c>
      <c r="C31" s="116" t="str">
        <f>'Les qualifiés'!J37</f>
        <v>excel</v>
      </c>
      <c r="D31" s="116" t="str">
        <f>'Les qualifiés'!K37</f>
        <v>Cara 50m</v>
      </c>
      <c r="H31" s="115" t="str">
        <f t="array" ref="H31">IF(ROW(24:24)&lt;=COUNTIF($A$1:$A$299,$E$4),INDEX($B$1:$B$299,SMALL(IF($A$1:$A$299=$E$4,ROW($B$1:$B$299)),ROW(24:24)),ROW($B$1:$B$299)),"")</f>
        <v/>
      </c>
      <c r="I31" s="115" t="str">
        <f t="array" ref="I31">IF(ROW(24:24)&lt;=COUNTIF($A$1:$A$299,$E$4),INDEX($C$1:$C$299,SMALL(IF($A$1:$A$299=$E$4,ROW($B$1:$B$299)),ROW(24:24)),ROW($B$1:$B$299)),"")</f>
        <v/>
      </c>
      <c r="J31" s="115" t="str">
        <f t="array" ref="J31">IF(ROW(24:24)&lt;=COUNTIF($A$1:$A$299,$E$4),INDEX($D$1:$D$299,SMALL(IF($A$1:$A$299=$E$4,ROW($B$1:$B$299)),ROW(24:24)),ROW($B$1:$B$299)),"")</f>
        <v/>
      </c>
    </row>
    <row r="32" spans="1:10" ht="16.5" x14ac:dyDescent="0.25">
      <c r="A32" s="116" t="str">
        <f>'Les qualifiés'!H38</f>
        <v>Rimogne</v>
      </c>
      <c r="B32" s="116" t="str">
        <f>'Les qualifiés'!I38</f>
        <v>MIOTTI Marion</v>
      </c>
      <c r="C32" s="116" t="str">
        <f>'Les qualifiés'!J38</f>
        <v>hon</v>
      </c>
      <c r="D32" s="116" t="str">
        <f>'Les qualifiés'!K38</f>
        <v>Cara 50m</v>
      </c>
      <c r="H32" s="115" t="str">
        <f t="array" ref="H32">IF(ROW(25:25)&lt;=COUNTIF($A$1:$A$299,$E$4),INDEX($B$1:$B$299,SMALL(IF($A$1:$A$299=$E$4,ROW($B$1:$B$299)),ROW(25:25)),ROW($B$1:$B$299)),"")</f>
        <v/>
      </c>
      <c r="I32" s="115" t="str">
        <f t="array" ref="I32">IF(ROW(25:25)&lt;=COUNTIF($A$1:$A$299,$E$4),INDEX($C$1:$C$299,SMALL(IF($A$1:$A$299=$E$4,ROW($B$1:$B$299)),ROW(25:25)),ROW($B$1:$B$299)),"")</f>
        <v/>
      </c>
      <c r="J32" s="115" t="str">
        <f t="array" ref="J32">IF(ROW(25:25)&lt;=COUNTIF($A$1:$A$299,$E$4),INDEX($D$1:$D$299,SMALL(IF($A$1:$A$299=$E$4,ROW($B$1:$B$299)),ROW(25:25)),ROW($B$1:$B$299)),"")</f>
        <v/>
      </c>
    </row>
    <row r="33" spans="1:10" ht="16.5" x14ac:dyDescent="0.25">
      <c r="A33" s="116" t="str">
        <f>'Les qualifiés'!H39</f>
        <v>Rocroi</v>
      </c>
      <c r="B33" s="116" t="str">
        <f>'Les qualifiés'!I39</f>
        <v>BEAUCHOT Mélanie</v>
      </c>
      <c r="C33" s="116" t="str">
        <f>'Les qualifiés'!J39</f>
        <v>promo</v>
      </c>
      <c r="D33" s="116" t="str">
        <f>'Les qualifiés'!K39</f>
        <v>Pist 10m</v>
      </c>
      <c r="H33" s="115" t="str">
        <f t="array" ref="H33">IF(ROW(26:26)&lt;=COUNTIF($A$1:$A$299,$E$4),INDEX($B$1:$B$299,SMALL(IF($A$1:$A$299=$E$4,ROW($B$1:$B$299)),ROW(26:26)),ROW($B$1:$B$299)),"")</f>
        <v/>
      </c>
      <c r="I33" s="115" t="str">
        <f t="array" ref="I33">IF(ROW(26:26)&lt;=COUNTIF($A$1:$A$299,$E$4),INDEX($C$1:$C$299,SMALL(IF($A$1:$A$299=$E$4,ROW($B$1:$B$299)),ROW(26:26)),ROW($B$1:$B$299)),"")</f>
        <v/>
      </c>
      <c r="J33" s="115" t="str">
        <f t="array" ref="J33">IF(ROW(26:26)&lt;=COUNTIF($A$1:$A$299,$E$4),INDEX($D$1:$D$299,SMALL(IF($A$1:$A$299=$E$4,ROW($B$1:$B$299)),ROW(26:26)),ROW($B$1:$B$299)),"")</f>
        <v/>
      </c>
    </row>
    <row r="34" spans="1:10" ht="16.5" x14ac:dyDescent="0.25">
      <c r="A34" s="116" t="str">
        <f>'Les qualifiés'!H40</f>
        <v>Rocroi</v>
      </c>
      <c r="B34" s="116" t="str">
        <f>'Les qualifiés'!I40</f>
        <v>COLLIGNON Julie</v>
      </c>
      <c r="C34" s="116" t="str">
        <f>'Les qualifiés'!J40</f>
        <v>3 div</v>
      </c>
      <c r="D34" s="116" t="str">
        <f>'Les qualifiés'!K40</f>
        <v>P25 Std</v>
      </c>
      <c r="H34" s="115" t="str">
        <f t="array" ref="H34">IF(ROW(27:27)&lt;=COUNTIF($A$1:$A$299,$E$4),INDEX($B$1:$B$299,SMALL(IF($A$1:$A$299=$E$4,ROW($B$1:$B$299)),ROW(27:27)),ROW($B$1:$B$299)),"")</f>
        <v/>
      </c>
      <c r="I34" s="115" t="str">
        <f t="array" ref="I34">IF(ROW(27:27)&lt;=COUNTIF($A$1:$A$299,$E$4),INDEX($C$1:$C$299,SMALL(IF($A$1:$A$299=$E$4,ROW($B$1:$B$299)),ROW(27:27)),ROW($B$1:$B$299)),"")</f>
        <v/>
      </c>
      <c r="J34" s="115" t="str">
        <f t="array" ref="J34">IF(ROW(27:27)&lt;=COUNTIF($A$1:$A$299,$E$4),INDEX($D$1:$D$299,SMALL(IF($A$1:$A$299=$E$4,ROW($B$1:$B$299)),ROW(27:27)),ROW($B$1:$B$299)),"")</f>
        <v/>
      </c>
    </row>
    <row r="35" spans="1:10" ht="16.5" x14ac:dyDescent="0.25">
      <c r="A35" s="116" t="str">
        <f>'Les qualifiés'!H41</f>
        <v>Rocroi</v>
      </c>
      <c r="B35" s="116" t="str">
        <f>'Les qualifiés'!I41</f>
        <v>FAILLON Cindie</v>
      </c>
      <c r="C35" s="116" t="str">
        <f>'Les qualifiés'!J41</f>
        <v>hon</v>
      </c>
      <c r="D35" s="116" t="str">
        <f>'Les qualifiés'!K41</f>
        <v>Cara 10m</v>
      </c>
      <c r="H35" s="115" t="str">
        <f t="array" ref="H35">IF(ROW(28:28)&lt;=COUNTIF($A$1:$A$299,$E$4),INDEX($B$1:$B$299,SMALL(IF($A$1:$A$299=$E$4,ROW($B$1:$B$299)),ROW(28:28)),ROW($B$1:$B$299)),"")</f>
        <v/>
      </c>
      <c r="I35" s="115" t="str">
        <f t="array" ref="I35">IF(ROW(28:28)&lt;=COUNTIF($A$1:$A$299,$E$4),INDEX($C$1:$C$299,SMALL(IF($A$1:$A$299=$E$4,ROW($B$1:$B$299)),ROW(28:28)),ROW($B$1:$B$299)),"")</f>
        <v/>
      </c>
      <c r="J35" s="115" t="str">
        <f t="array" ref="J35">IF(ROW(28:28)&lt;=COUNTIF($A$1:$A$299,$E$4),INDEX($D$1:$D$299,SMALL(IF($A$1:$A$299=$E$4,ROW($B$1:$B$299)),ROW(28:28)),ROW($B$1:$B$299)),"")</f>
        <v/>
      </c>
    </row>
    <row r="36" spans="1:10" ht="16.5" x14ac:dyDescent="0.25">
      <c r="A36" s="116" t="str">
        <f>'Les qualifiés'!H42</f>
        <v>Sedan</v>
      </c>
      <c r="B36" s="116" t="str">
        <f>'Les qualifiés'!I42</f>
        <v>CASALINO David</v>
      </c>
      <c r="C36" s="116" t="str">
        <f>'Les qualifiés'!J42</f>
        <v>3 div</v>
      </c>
      <c r="D36" s="116" t="str">
        <f>'Les qualifiés'!K42</f>
        <v>Pist 10m</v>
      </c>
      <c r="H36" s="115" t="str">
        <f t="array" ref="H36">IF(ROW(29:29)&lt;=COUNTIF($A$1:$A$299,$E$4),INDEX($B$1:$B$299,SMALL(IF($A$1:$A$299=$E$4,ROW($B$1:$B$299)),ROW(29:29)),ROW($B$1:$B$299)),"")</f>
        <v/>
      </c>
      <c r="I36" s="115" t="str">
        <f t="array" ref="I36">IF(ROW(29:29)&lt;=COUNTIF($A$1:$A$299,$E$4),INDEX($C$1:$C$299,SMALL(IF($A$1:$A$299=$E$4,ROW($B$1:$B$299)),ROW(29:29)),ROW($B$1:$B$299)),"")</f>
        <v/>
      </c>
      <c r="J36" s="115" t="str">
        <f t="array" ref="J36">IF(ROW(29:29)&lt;=COUNTIF($A$1:$A$299,$E$4),INDEX($D$1:$D$299,SMALL(IF($A$1:$A$299=$E$4,ROW($B$1:$B$299)),ROW(29:29)),ROW($B$1:$B$299)),"")</f>
        <v/>
      </c>
    </row>
    <row r="37" spans="1:10" ht="16.5" x14ac:dyDescent="0.25">
      <c r="A37" s="116" t="str">
        <f>'Les qualifiés'!H43</f>
        <v>Sedan</v>
      </c>
      <c r="B37" s="116" t="str">
        <f>'Les qualifiés'!I43</f>
        <v>CASALINO Enzo</v>
      </c>
      <c r="C37" s="116" t="str">
        <f>'Les qualifiés'!J43</f>
        <v>13-16</v>
      </c>
      <c r="D37" s="116" t="str">
        <f>'Les qualifiés'!K43</f>
        <v>Cara 50m</v>
      </c>
      <c r="H37" s="115" t="str">
        <f t="array" ref="H37">IF(ROW(30:30)&lt;=COUNTIF($A$1:$A$299,$E$4),INDEX($B$1:$B$299,SMALL(IF($A$1:$A$299=$E$4,ROW($B$1:$B$299)),ROW(30:30)),ROW($B$1:$B$299)),"")</f>
        <v/>
      </c>
      <c r="I37" s="115" t="str">
        <f t="array" ref="I37">IF(ROW(30:30)&lt;=COUNTIF($A$1:$A$299,$E$4),INDEX($C$1:$C$299,SMALL(IF($A$1:$A$299=$E$4,ROW($B$1:$B$299)),ROW(30:30)),ROW($B$1:$B$299)),"")</f>
        <v/>
      </c>
      <c r="J37" s="115" t="str">
        <f t="array" ref="J37">IF(ROW(30:30)&lt;=COUNTIF($A$1:$A$299,$E$4),INDEX($D$1:$D$299,SMALL(IF($A$1:$A$299=$E$4,ROW($B$1:$B$299)),ROW(30:30)),ROW($B$1:$B$299)),"")</f>
        <v/>
      </c>
    </row>
    <row r="38" spans="1:10" ht="16.5" x14ac:dyDescent="0.25">
      <c r="A38" s="116" t="str">
        <f>'Les qualifiés'!H44</f>
        <v>Sedan</v>
      </c>
      <c r="B38" s="116" t="str">
        <f>'Les qualifiés'!I44</f>
        <v>HERBULOT Sarah</v>
      </c>
      <c r="C38" s="116" t="str">
        <f>'Les qualifiés'!J44</f>
        <v>13-14</v>
      </c>
      <c r="D38" s="116" t="str">
        <f>'Les qualifiés'!K44</f>
        <v>Cara 10m</v>
      </c>
      <c r="H38" s="115" t="str">
        <f t="array" ref="H38">IF(ROW(31:31)&lt;=COUNTIF($A$1:$A$299,$E$4),INDEX($B$1:$B$299,SMALL(IF($A$1:$A$299=$E$4,ROW($B$1:$B$299)),ROW(31:31)),ROW($B$1:$B$299)),"")</f>
        <v/>
      </c>
      <c r="I38" s="115" t="str">
        <f t="array" ref="I38">IF(ROW(31:31)&lt;=COUNTIF($A$1:$A$299,$E$4),INDEX($C$1:$C$299,SMALL(IF($A$1:$A$299=$E$4,ROW($B$1:$B$299)),ROW(31:31)),ROW($B$1:$B$299)),"")</f>
        <v/>
      </c>
      <c r="J38" s="115" t="str">
        <f t="array" ref="J38">IF(ROW(31:31)&lt;=COUNTIF($A$1:$A$299,$E$4),INDEX($D$1:$D$299,SMALL(IF($A$1:$A$299=$E$4,ROW($B$1:$B$299)),ROW(31:31)),ROW($B$1:$B$299)),"")</f>
        <v/>
      </c>
    </row>
    <row r="39" spans="1:10" ht="16.5" x14ac:dyDescent="0.25">
      <c r="A39" s="116" t="str">
        <f>'Les qualifiés'!H45</f>
        <v>Sedan</v>
      </c>
      <c r="B39" s="116" t="str">
        <f>'Les qualifiés'!I45</f>
        <v>MASSON CAROLINE</v>
      </c>
      <c r="C39" s="116" t="str">
        <f>'Les qualifiés'!J45</f>
        <v>Féminines</v>
      </c>
      <c r="D39" s="116" t="str">
        <f>'Les qualifiés'!K45</f>
        <v>Pist 10m</v>
      </c>
      <c r="H39" s="115" t="str">
        <f t="array" ref="H39">IF(ROW(32:32)&lt;=COUNTIF($A$1:$A$299,$E$4),INDEX($B$1:$B$299,SMALL(IF($A$1:$A$299=$E$4,ROW($B$1:$B$299)),ROW(32:32)),ROW($B$1:$B$299)),"")</f>
        <v/>
      </c>
      <c r="I39" s="115" t="str">
        <f t="array" ref="I39">IF(ROW(32:32)&lt;=COUNTIF($A$1:$A$299,$E$4),INDEX($C$1:$C$299,SMALL(IF($A$1:$A$299=$E$4,ROW($B$1:$B$299)),ROW(32:32)),ROW($B$1:$B$299)),"")</f>
        <v/>
      </c>
      <c r="J39" s="115" t="str">
        <f t="array" ref="J39">IF(ROW(32:32)&lt;=COUNTIF($A$1:$A$299,$E$4),INDEX($D$1:$D$299,SMALL(IF($A$1:$A$299=$E$4,ROW($B$1:$B$299)),ROW(32:32)),ROW($B$1:$B$299)),"")</f>
        <v/>
      </c>
    </row>
    <row r="40" spans="1:10" ht="16.5" x14ac:dyDescent="0.25">
      <c r="A40" s="116" t="str">
        <f>'Les qualifiés'!H46</f>
        <v>Sedan</v>
      </c>
      <c r="B40" s="116" t="str">
        <f>'Les qualifiés'!I46</f>
        <v>PANIER Tess</v>
      </c>
      <c r="C40" s="116" t="str">
        <f>'Les qualifiés'!J46</f>
        <v>11-12</v>
      </c>
      <c r="D40" s="116" t="str">
        <f>'Les qualifiés'!K46</f>
        <v>Cara 10m</v>
      </c>
      <c r="H40" s="115" t="str">
        <f t="array" ref="H40">IF(ROW(33:33)&lt;=COUNTIF($A$1:$A$299,$E$4),INDEX($B$1:$B$299,SMALL(IF($A$1:$A$299=$E$4,ROW($B$1:$B$299)),ROW(33:33)),ROW($B$1:$B$299)),"")</f>
        <v/>
      </c>
      <c r="I40" s="115" t="str">
        <f t="array" ref="I40">IF(ROW(33:33)&lt;=COUNTIF($A$1:$A$299,$E$4),INDEX($C$1:$C$299,SMALL(IF($A$1:$A$299=$E$4,ROW($B$1:$B$299)),ROW(33:33)),ROW($B$1:$B$299)),"")</f>
        <v/>
      </c>
      <c r="J40" s="115" t="str">
        <f t="array" ref="J40">IF(ROW(33:33)&lt;=COUNTIF($A$1:$A$299,$E$4),INDEX($D$1:$D$299,SMALL(IF($A$1:$A$299=$E$4,ROW($B$1:$B$299)),ROW(33:33)),ROW($B$1:$B$299)),"")</f>
        <v/>
      </c>
    </row>
    <row r="41" spans="1:10" ht="16.5" x14ac:dyDescent="0.25">
      <c r="A41" s="116" t="str">
        <f>'Les qualifiés'!H47</f>
        <v>Sedan</v>
      </c>
      <c r="B41" s="116" t="str">
        <f>'Les qualifiés'!I47</f>
        <v>PANIER Tess</v>
      </c>
      <c r="C41" s="116" t="str">
        <f>'Les qualifiés'!J47</f>
        <v>11-12</v>
      </c>
      <c r="D41" s="116" t="str">
        <f>'Les qualifiés'!K47</f>
        <v>Pist 10m</v>
      </c>
      <c r="H41" s="115" t="str">
        <f t="array" ref="H41">IF(ROW(34:34)&lt;=COUNTIF($A$1:$A$299,$E$4),INDEX($B$1:$B$299,SMALL(IF($A$1:$A$299=$E$4,ROW($B$1:$B$299)),ROW(34:34)),ROW($B$1:$B$299)),"")</f>
        <v/>
      </c>
      <c r="I41" s="115" t="str">
        <f t="array" ref="I41">IF(ROW(34:34)&lt;=COUNTIF($A$1:$A$299,$E$4),INDEX($C$1:$C$299,SMALL(IF($A$1:$A$299=$E$4,ROW($B$1:$B$299)),ROW(34:34)),ROW($B$1:$B$299)),"")</f>
        <v/>
      </c>
      <c r="J41" s="115" t="str">
        <f t="array" ref="J41">IF(ROW(34:34)&lt;=COUNTIF($A$1:$A$299,$E$4),INDEX($D$1:$D$299,SMALL(IF($A$1:$A$299=$E$4,ROW($B$1:$B$299)),ROW(34:34)),ROW($B$1:$B$299)),"")</f>
        <v/>
      </c>
    </row>
    <row r="42" spans="1:10" ht="16.5" x14ac:dyDescent="0.25">
      <c r="A42" s="116" t="str">
        <f>'Les qualifiés'!H48</f>
        <v>Sedan</v>
      </c>
      <c r="B42" s="116" t="str">
        <f>'Les qualifiés'!I48</f>
        <v>PERRI ELODIE</v>
      </c>
      <c r="C42" s="116" t="str">
        <f>'Les qualifiés'!J48</f>
        <v>Féminines</v>
      </c>
      <c r="D42" s="116" t="str">
        <f>'Les qualifiés'!K48</f>
        <v>Pist 10m</v>
      </c>
      <c r="H42" s="115" t="str">
        <f t="array" ref="H42">IF(ROW(35:35)&lt;=COUNTIF($A$1:$A$299,$E$4),INDEX($B$1:$B$299,SMALL(IF($A$1:$A$299=$E$4,ROW($B$1:$B$299)),ROW(35:35)),ROW($B$1:$B$299)),"")</f>
        <v/>
      </c>
      <c r="I42" s="115" t="str">
        <f t="array" ref="I42">IF(ROW(35:35)&lt;=COUNTIF($A$1:$A$299,$E$4),INDEX($C$1:$C$299,SMALL(IF($A$1:$A$299=$E$4,ROW($B$1:$B$299)),ROW(35:35)),ROW($B$1:$B$299)),"")</f>
        <v/>
      </c>
      <c r="J42" s="115" t="str">
        <f t="array" ref="J42">IF(ROW(35:35)&lt;=COUNTIF($A$1:$A$299,$E$4),INDEX($D$1:$D$299,SMALL(IF($A$1:$A$299=$E$4,ROW($B$1:$B$299)),ROW(35:35)),ROW($B$1:$B$299)),"")</f>
        <v/>
      </c>
    </row>
    <row r="43" spans="1:10" ht="16.5" x14ac:dyDescent="0.25">
      <c r="A43" s="116" t="str">
        <f>'Les qualifiés'!H49</f>
        <v>Thin-le-Moutier</v>
      </c>
      <c r="B43" s="116" t="str">
        <f>'Les qualifiés'!I49</f>
        <v>BOCQUET Philippe</v>
      </c>
      <c r="C43" s="116" t="str">
        <f>'Les qualifiés'!J49</f>
        <v>55+</v>
      </c>
      <c r="D43" s="116" t="str">
        <f>'Les qualifiés'!K49</f>
        <v>Cara 10m</v>
      </c>
      <c r="H43" s="115" t="str">
        <f t="array" ref="H43">IF(ROW(36:36)&lt;=COUNTIF($A$1:$A$299,$E$4),INDEX($B$1:$B$299,SMALL(IF($A$1:$A$299=$E$4,ROW($B$1:$B$299)),ROW(36:36)),ROW($B$1:$B$299)),"")</f>
        <v/>
      </c>
      <c r="I43" s="115" t="str">
        <f t="array" ref="I43">IF(ROW(36:36)&lt;=COUNTIF($A$1:$A$299,$E$4),INDEX($C$1:$C$299,SMALL(IF($A$1:$A$299=$E$4,ROW($B$1:$B$299)),ROW(36:36)),ROW($B$1:$B$299)),"")</f>
        <v/>
      </c>
      <c r="J43" s="115" t="str">
        <f t="array" ref="J43">IF(ROW(36:36)&lt;=COUNTIF($A$1:$A$299,$E$4),INDEX($D$1:$D$299,SMALL(IF($A$1:$A$299=$E$4,ROW($B$1:$B$299)),ROW(36:36)),ROW($B$1:$B$299)),"")</f>
        <v/>
      </c>
    </row>
    <row r="44" spans="1:10" ht="16.5" x14ac:dyDescent="0.25">
      <c r="A44" s="116" t="str">
        <f>'Les qualifiés'!H50</f>
        <v>Thin-le-Moutier</v>
      </c>
      <c r="B44" s="116" t="str">
        <f>'Les qualifiés'!I50</f>
        <v>BOCQUET Philippe</v>
      </c>
      <c r="C44" s="116" t="str">
        <f>'Les qualifiés'!J50</f>
        <v>2 div</v>
      </c>
      <c r="D44" s="116" t="str">
        <f>'Les qualifiés'!K50</f>
        <v>Cara 50m</v>
      </c>
      <c r="H44" s="115" t="str">
        <f t="array" ref="H44">IF(ROW(37:37)&lt;=COUNTIF($A$1:$A$299,$E$4),INDEX($B$1:$B$299,SMALL(IF($A$1:$A$299=$E$4,ROW($B$1:$B$299)),ROW(37:37)),ROW($B$1:$B$299)),"")</f>
        <v/>
      </c>
      <c r="I44" s="115" t="str">
        <f t="array" ref="I44">IF(ROW(37:37)&lt;=COUNTIF($A$1:$A$299,$E$4),INDEX($C$1:$C$299,SMALL(IF($A$1:$A$299=$E$4,ROW($B$1:$B$299)),ROW(37:37)),ROW($B$1:$B$299)),"")</f>
        <v/>
      </c>
      <c r="J44" s="115" t="str">
        <f t="array" ref="J44">IF(ROW(37:37)&lt;=COUNTIF($A$1:$A$299,$E$4),INDEX($D$1:$D$299,SMALL(IF($A$1:$A$299=$E$4,ROW($B$1:$B$299)),ROW(37:37)),ROW($B$1:$B$299)),"")</f>
        <v/>
      </c>
    </row>
    <row r="45" spans="1:10" ht="16.5" x14ac:dyDescent="0.25">
      <c r="A45" s="116" t="str">
        <f>'Les qualifiés'!H51</f>
        <v>Thin-le-Moutier</v>
      </c>
      <c r="B45" s="116" t="str">
        <f>'Les qualifiés'!I51</f>
        <v>COLLIN-VINCENT Léonie</v>
      </c>
      <c r="C45" s="116" t="str">
        <f>'Les qualifiés'!J51</f>
        <v>Fém</v>
      </c>
      <c r="D45" s="116" t="str">
        <f>'Les qualifiés'!K51</f>
        <v>Cara 10m</v>
      </c>
      <c r="H45" s="115" t="str">
        <f t="array" ref="H45">IF(ROW(38:38)&lt;=COUNTIF($A$1:$A$299,$E$4),INDEX($B$1:$B$299,SMALL(IF($A$1:$A$299=$E$4,ROW($B$1:$B$299)),ROW(38:38)),ROW($B$1:$B$299)),"")</f>
        <v/>
      </c>
      <c r="I45" s="115" t="str">
        <f t="array" ref="I45">IF(ROW(38:38)&lt;=COUNTIF($A$1:$A$299,$E$4),INDEX($C$1:$C$299,SMALL(IF($A$1:$A$299=$E$4,ROW($B$1:$B$299)),ROW(38:38)),ROW($B$1:$B$299)),"")</f>
        <v/>
      </c>
      <c r="J45" s="115" t="str">
        <f t="array" ref="J45">IF(ROW(38:38)&lt;=COUNTIF($A$1:$A$299,$E$4),INDEX($D$1:$D$299,SMALL(IF($A$1:$A$299=$E$4,ROW($B$1:$B$299)),ROW(38:38)),ROW($B$1:$B$299)),"")</f>
        <v/>
      </c>
    </row>
    <row r="46" spans="1:10" ht="16.5" x14ac:dyDescent="0.25">
      <c r="A46" s="116" t="str">
        <f>'Les qualifiés'!H52</f>
        <v>Thin-le-Moutier</v>
      </c>
      <c r="B46" s="116" t="str">
        <f>'Les qualifiés'!I52</f>
        <v>FOURNAISE Eulalie</v>
      </c>
      <c r="C46" s="116" t="str">
        <f>'Les qualifiés'!J52</f>
        <v>15-16</v>
      </c>
      <c r="D46" s="116" t="str">
        <f>'Les qualifiés'!K52</f>
        <v>Cara 10m</v>
      </c>
      <c r="H46" s="115" t="str">
        <f t="array" ref="H46">IF(ROW(39:39)&lt;=COUNTIF($A$1:$A$299,$E$4),INDEX($B$1:$B$299,SMALL(IF($A$1:$A$299=$E$4,ROW($B$1:$B$299)),ROW(39:39)),ROW($B$1:$B$299)),"")</f>
        <v/>
      </c>
      <c r="I46" s="115" t="str">
        <f t="array" ref="I46">IF(ROW(39:39)&lt;=COUNTIF($A$1:$A$299,$E$4),INDEX($C$1:$C$299,SMALL(IF($A$1:$A$299=$E$4,ROW($B$1:$B$299)),ROW(39:39)),ROW($B$1:$B$299)),"")</f>
        <v/>
      </c>
      <c r="J46" s="115" t="str">
        <f t="array" ref="J46">IF(ROW(39:39)&lt;=COUNTIF($A$1:$A$299,$E$4),INDEX($D$1:$D$299,SMALL(IF($A$1:$A$299=$E$4,ROW($B$1:$B$299)),ROW(39:39)),ROW($B$1:$B$299)),"")</f>
        <v/>
      </c>
    </row>
    <row r="47" spans="1:10" ht="16.5" x14ac:dyDescent="0.25">
      <c r="A47" s="116" t="str">
        <f>'Les qualifiés'!H53</f>
        <v>Thin-le-Moutier</v>
      </c>
      <c r="B47" s="116" t="str">
        <f>'Les qualifiés'!I53</f>
        <v>GOUVION Terrence</v>
      </c>
      <c r="C47" s="116" t="str">
        <f>'Les qualifiés'!J53</f>
        <v>13-14</v>
      </c>
      <c r="D47" s="116" t="str">
        <f>'Les qualifiés'!K53</f>
        <v>Cara 10m</v>
      </c>
      <c r="H47" s="115" t="str">
        <f t="array" ref="H47">IF(ROW(40:40)&lt;=COUNTIF($A$1:$A$299,$E$4),INDEX($B$1:$B$299,SMALL(IF($A$1:$A$299=$E$4,ROW($B$1:$B$299)),ROW(40:40)),ROW($B$1:$B$299)),"")</f>
        <v/>
      </c>
      <c r="I47" s="115" t="str">
        <f t="array" ref="I47">IF(ROW(40:40)&lt;=COUNTIF($A$1:$A$299,$E$4),INDEX($C$1:$C$299,SMALL(IF($A$1:$A$299=$E$4,ROW($B$1:$B$299)),ROW(40:40)),ROW($B$1:$B$299)),"")</f>
        <v/>
      </c>
      <c r="J47" s="115" t="str">
        <f t="array" ref="J47">IF(ROW(40:40)&lt;=COUNTIF($A$1:$A$299,$E$4),INDEX($D$1:$D$299,SMALL(IF($A$1:$A$299=$E$4,ROW($B$1:$B$299)),ROW(40:40)),ROW($B$1:$B$299)),"")</f>
        <v/>
      </c>
    </row>
    <row r="48" spans="1:10" ht="16.5" x14ac:dyDescent="0.25">
      <c r="A48" s="116" t="str">
        <f>'Les qualifiés'!H54</f>
        <v>Thin-le-Moutier</v>
      </c>
      <c r="B48" s="116" t="str">
        <f>'Les qualifiés'!I54</f>
        <v>LESIEUR Jules</v>
      </c>
      <c r="C48" s="116" t="str">
        <f>'Les qualifiés'!J54</f>
        <v>1 div</v>
      </c>
      <c r="D48" s="116" t="str">
        <f>'Les qualifiés'!K54</f>
        <v>Cara 10m</v>
      </c>
      <c r="H48" s="115" t="str">
        <f t="array" ref="H48">IF(ROW(41:41)&lt;=COUNTIF($A$1:$A$299,$E$4),INDEX($B$1:$B$299,SMALL(IF($A$1:$A$299=$E$4,ROW($B$1:$B$299)),ROW(41:41)),ROW($B$1:$B$299)),"")</f>
        <v/>
      </c>
      <c r="I48" s="115" t="str">
        <f t="array" ref="I48">IF(ROW(41:41)&lt;=COUNTIF($A$1:$A$299,$E$4),INDEX($C$1:$C$299,SMALL(IF($A$1:$A$299=$E$4,ROW($B$1:$B$299)),ROW(41:41)),ROW($B$1:$B$299)),"")</f>
        <v/>
      </c>
      <c r="J48" s="115" t="str">
        <f t="array" ref="J48">IF(ROW(41:41)&lt;=COUNTIF($A$1:$A$299,$E$4),INDEX($D$1:$D$299,SMALL(IF($A$1:$A$299=$E$4,ROW($B$1:$B$299)),ROW(41:41)),ROW($B$1:$B$299)),"")</f>
        <v/>
      </c>
    </row>
    <row r="49" spans="1:10" ht="16.5" x14ac:dyDescent="0.25">
      <c r="A49" s="116" t="str">
        <f>'Les qualifiés'!H55</f>
        <v>Thin-le-Moutier</v>
      </c>
      <c r="B49" s="116" t="str">
        <f>'Les qualifiés'!I55</f>
        <v>TRASSART Martin</v>
      </c>
      <c r="C49" s="116" t="str">
        <f>'Les qualifiés'!J55</f>
        <v>13-14</v>
      </c>
      <c r="D49" s="116" t="str">
        <f>'Les qualifiés'!K55</f>
        <v>Cara 10m</v>
      </c>
      <c r="H49" s="115" t="str">
        <f t="array" ref="H49">IF(ROW(42:42)&lt;=COUNTIF($A$1:$A$299,$E$4),INDEX($B$1:$B$299,SMALL(IF($A$1:$A$299=$E$4,ROW($B$1:$B$299)),ROW(42:42)),ROW($B$1:$B$299)),"")</f>
        <v/>
      </c>
      <c r="I49" s="115" t="str">
        <f t="array" ref="I49">IF(ROW(42:42)&lt;=COUNTIF($A$1:$A$299,$E$4),INDEX($C$1:$C$299,SMALL(IF($A$1:$A$299=$E$4,ROW($B$1:$B$299)),ROW(42:42)),ROW($B$1:$B$299)),"")</f>
        <v/>
      </c>
      <c r="J49" s="115" t="str">
        <f t="array" ref="J49">IF(ROW(42:42)&lt;=COUNTIF($A$1:$A$299,$E$4),INDEX($D$1:$D$299,SMALL(IF($A$1:$A$299=$E$4,ROW($B$1:$B$299)),ROW(42:42)),ROW($B$1:$B$299)),"")</f>
        <v/>
      </c>
    </row>
    <row r="50" spans="1:10" ht="16.5" x14ac:dyDescent="0.25">
      <c r="A50" s="116" t="str">
        <f>'Les qualifiés'!H56</f>
        <v>Allouis</v>
      </c>
      <c r="B50" s="116" t="str">
        <f>'Les qualifiés'!I56</f>
        <v>BUREAU Nicolas</v>
      </c>
      <c r="C50" s="116" t="str">
        <f>'Les qualifiés'!J56</f>
        <v>excel</v>
      </c>
      <c r="D50" s="116" t="str">
        <f>'Les qualifiés'!K56</f>
        <v>Pist 10m</v>
      </c>
      <c r="H50" s="115" t="str">
        <f t="array" ref="H50">IF(ROW(43:43)&lt;=COUNTIF($A$1:$A$299,$E$4),INDEX($B$1:$B$299,SMALL(IF($A$1:$A$299=$E$4,ROW($B$1:$B$299)),ROW(43:43)),ROW($B$1:$B$299)),"")</f>
        <v/>
      </c>
      <c r="I50" s="115" t="str">
        <f t="array" ref="I50">IF(ROW(43:43)&lt;=COUNTIF($A$1:$A$299,$E$4),INDEX($C$1:$C$299,SMALL(IF($A$1:$A$299=$E$4,ROW($B$1:$B$299)),ROW(43:43)),ROW($B$1:$B$299)),"")</f>
        <v/>
      </c>
      <c r="J50" s="115" t="str">
        <f t="array" ref="J50">IF(ROW(43:43)&lt;=COUNTIF($A$1:$A$299,$E$4),INDEX($D$1:$D$299,SMALL(IF($A$1:$A$299=$E$4,ROW($B$1:$B$299)),ROW(43:43)),ROW($B$1:$B$299)),"")</f>
        <v/>
      </c>
    </row>
    <row r="51" spans="1:10" ht="16.5" x14ac:dyDescent="0.25">
      <c r="A51" s="116" t="str">
        <f>'Les qualifiés'!H57</f>
        <v>Allouis</v>
      </c>
      <c r="B51" s="116" t="str">
        <f>'Les qualifiés'!I57</f>
        <v>PARDON Karine</v>
      </c>
      <c r="C51" s="116" t="str">
        <f>'Les qualifiés'!J57</f>
        <v>1 div</v>
      </c>
      <c r="D51" s="116" t="str">
        <f>'Les qualifiés'!K57</f>
        <v>Pist 10m</v>
      </c>
      <c r="H51" s="115" t="str">
        <f t="array" ref="H51">IF(ROW(44:44)&lt;=COUNTIF($A$1:$A$299,$E$4),INDEX($B$1:$B$299,SMALL(IF($A$1:$A$299=$E$4,ROW($B$1:$B$299)),ROW(44:44)),ROW($B$1:$B$299)),"")</f>
        <v/>
      </c>
      <c r="I51" s="115" t="str">
        <f t="array" ref="I51">IF(ROW(44:44)&lt;=COUNTIF($A$1:$A$299,$E$4),INDEX($C$1:$C$299,SMALL(IF($A$1:$A$299=$E$4,ROW($B$1:$B$299)),ROW(44:44)),ROW($B$1:$B$299)),"")</f>
        <v/>
      </c>
      <c r="J51" s="115" t="str">
        <f t="array" ref="J51">IF(ROW(44:44)&lt;=COUNTIF($A$1:$A$299,$E$4),INDEX($D$1:$D$299,SMALL(IF($A$1:$A$299=$E$4,ROW($B$1:$B$299)),ROW(44:44)),ROW($B$1:$B$299)),"")</f>
        <v/>
      </c>
    </row>
    <row r="52" spans="1:10" ht="16.5" x14ac:dyDescent="0.25">
      <c r="A52" s="116" t="str">
        <f>'Les qualifiés'!H58</f>
        <v>Allouis</v>
      </c>
      <c r="B52" s="116" t="str">
        <f>'Les qualifiés'!I58</f>
        <v>PARDON Karine</v>
      </c>
      <c r="C52" s="116" t="str">
        <f>'Les qualifiés'!J58</f>
        <v>Féminines</v>
      </c>
      <c r="D52" s="116" t="str">
        <f>'Les qualifiés'!K58</f>
        <v>Pist 10m</v>
      </c>
      <c r="H52" s="115" t="str">
        <f t="array" ref="H52">IF(ROW(45:45)&lt;=COUNTIF($A$1:$A$299,$E$4),INDEX($B$1:$B$299,SMALL(IF($A$1:$A$299=$E$4,ROW($B$1:$B$299)),ROW(45:45)),ROW($B$1:$B$299)),"")</f>
        <v/>
      </c>
      <c r="I52" s="115" t="str">
        <f t="array" ref="I52">IF(ROW(45:45)&lt;=COUNTIF($A$1:$A$299,$E$4),INDEX($C$1:$C$299,SMALL(IF($A$1:$A$299=$E$4,ROW($B$1:$B$299)),ROW(45:45)),ROW($B$1:$B$299)),"")</f>
        <v/>
      </c>
      <c r="J52" s="115" t="str">
        <f t="array" ref="J52">IF(ROW(45:45)&lt;=COUNTIF($A$1:$A$299,$E$4),INDEX($D$1:$D$299,SMALL(IF($A$1:$A$299=$E$4,ROW($B$1:$B$299)),ROW(45:45)),ROW($B$1:$B$299)),"")</f>
        <v/>
      </c>
    </row>
    <row r="53" spans="1:10" ht="16.5" x14ac:dyDescent="0.25">
      <c r="A53" s="116" t="str">
        <f>'Les qualifiés'!H59</f>
        <v>Allouis</v>
      </c>
      <c r="B53" s="116" t="str">
        <f>'Les qualifiés'!I59</f>
        <v>PARDON Karine</v>
      </c>
      <c r="C53" s="116" t="str">
        <f>'Les qualifiés'!J59</f>
        <v>1 div</v>
      </c>
      <c r="D53" s="116" t="str">
        <f>'Les qualifiés'!K59</f>
        <v>P25 Std</v>
      </c>
      <c r="H53" s="115" t="str">
        <f t="array" ref="H53">IF(ROW(46:46)&lt;=COUNTIF($A$1:$A$299,$E$4),INDEX($B$1:$B$299,SMALL(IF($A$1:$A$299=$E$4,ROW($B$1:$B$299)),ROW(46:46)),ROW($B$1:$B$299)),"")</f>
        <v/>
      </c>
      <c r="I53" s="115" t="str">
        <f t="array" ref="I53">IF(ROW(46:46)&lt;=COUNTIF($A$1:$A$299,$E$4),INDEX($C$1:$C$299,SMALL(IF($A$1:$A$299=$E$4,ROW($B$1:$B$299)),ROW(46:46)),ROW($B$1:$B$299)),"")</f>
        <v/>
      </c>
      <c r="J53" s="115" t="str">
        <f t="array" ref="J53">IF(ROW(46:46)&lt;=COUNTIF($A$1:$A$299,$E$4),INDEX($D$1:$D$299,SMALL(IF($A$1:$A$299=$E$4,ROW($B$1:$B$299)),ROW(46:46)),ROW($B$1:$B$299)),"")</f>
        <v/>
      </c>
    </row>
    <row r="54" spans="1:10" ht="16.5" x14ac:dyDescent="0.25">
      <c r="A54" s="116" t="str">
        <f>'Les qualifiés'!H60</f>
        <v>Allouis</v>
      </c>
      <c r="B54" s="116" t="str">
        <f>'Les qualifiés'!I60</f>
        <v>PARDON Patrick</v>
      </c>
      <c r="C54" s="116" t="str">
        <f>'Les qualifiés'!J60</f>
        <v>55ans</v>
      </c>
      <c r="D54" s="116" t="str">
        <f>'Les qualifiés'!K60</f>
        <v>Pist 10m</v>
      </c>
      <c r="H54" s="115" t="str">
        <f t="array" ref="H54">IF(ROW(47:47)&lt;=COUNTIF($A$1:$A$299,$E$4),INDEX($B$1:$B$299,SMALL(IF($A$1:$A$299=$E$4,ROW($B$1:$B$299)),ROW(47:47)),ROW($B$1:$B$299)),"")</f>
        <v/>
      </c>
      <c r="I54" s="115" t="str">
        <f t="array" ref="I54">IF(ROW(47:47)&lt;=COUNTIF($A$1:$A$299,$E$4),INDEX($C$1:$C$299,SMALL(IF($A$1:$A$299=$E$4,ROW($B$1:$B$299)),ROW(47:47)),ROW($B$1:$B$299)),"")</f>
        <v/>
      </c>
      <c r="J54" s="115" t="str">
        <f t="array" ref="J54">IF(ROW(47:47)&lt;=COUNTIF($A$1:$A$299,$E$4),INDEX($D$1:$D$299,SMALL(IF($A$1:$A$299=$E$4,ROW($B$1:$B$299)),ROW(47:47)),ROW($B$1:$B$299)),"")</f>
        <v/>
      </c>
    </row>
    <row r="55" spans="1:10" ht="16.5" x14ac:dyDescent="0.25">
      <c r="A55" s="116" t="str">
        <f>'Les qualifiés'!H61</f>
        <v>Romans</v>
      </c>
      <c r="B55" s="116" t="str">
        <f>'Les qualifiés'!I61</f>
        <v>CLOZEL Jérémy</v>
      </c>
      <c r="C55" s="116" t="str">
        <f>'Les qualifiés'!J61</f>
        <v>3 div</v>
      </c>
      <c r="D55" s="116" t="str">
        <f>'Les qualifiés'!K61</f>
        <v>P25 Std</v>
      </c>
      <c r="H55" s="115" t="str">
        <f t="array" ref="H55">IF(ROW(48:48)&lt;=COUNTIF($A$1:$A$299,$E$4),INDEX($B$1:$B$299,SMALL(IF($A$1:$A$299=$E$4,ROW($B$1:$B$299)),ROW(48:48)),ROW($B$1:$B$299)),"")</f>
        <v/>
      </c>
      <c r="I55" s="115" t="str">
        <f t="array" ref="I55">IF(ROW(48:48)&lt;=COUNTIF($A$1:$A$299,$E$4),INDEX($C$1:$C$299,SMALL(IF($A$1:$A$299=$E$4,ROW($B$1:$B$299)),ROW(48:48)),ROW($B$1:$B$299)),"")</f>
        <v/>
      </c>
      <c r="J55" s="115" t="str">
        <f t="array" ref="J55">IF(ROW(48:48)&lt;=COUNTIF($A$1:$A$299,$E$4),INDEX($D$1:$D$299,SMALL(IF($A$1:$A$299=$E$4,ROW($B$1:$B$299)),ROW(48:48)),ROW($B$1:$B$299)),"")</f>
        <v/>
      </c>
    </row>
    <row r="56" spans="1:10" ht="16.5" x14ac:dyDescent="0.25">
      <c r="A56" s="116" t="str">
        <f>'Les qualifiés'!H62</f>
        <v>Romans</v>
      </c>
      <c r="B56" s="116" t="str">
        <f>'Les qualifiés'!I62</f>
        <v>CLOZEL Jérémy</v>
      </c>
      <c r="C56" s="116" t="str">
        <f>'Les qualifiés'!J62</f>
        <v>3 div</v>
      </c>
      <c r="D56" s="116" t="str">
        <f>'Les qualifiés'!K62</f>
        <v>P25 Libre</v>
      </c>
      <c r="H56" s="115" t="str">
        <f t="array" ref="H56">IF(ROW(49:49)&lt;=COUNTIF($A$1:$A$299,$E$4),INDEX($B$1:$B$299,SMALL(IF($A$1:$A$299=$E$4,ROW($B$1:$B$299)),ROW(49:49)),ROW($B$1:$B$299)),"")</f>
        <v/>
      </c>
      <c r="I56" s="115" t="str">
        <f t="array" ref="I56">IF(ROW(49:49)&lt;=COUNTIF($A$1:$A$299,$E$4),INDEX($C$1:$C$299,SMALL(IF($A$1:$A$299=$E$4,ROW($B$1:$B$299)),ROW(49:49)),ROW($B$1:$B$299)),"")</f>
        <v/>
      </c>
      <c r="J56" s="115" t="str">
        <f t="array" ref="J56">IF(ROW(49:49)&lt;=COUNTIF($A$1:$A$299,$E$4),INDEX($D$1:$D$299,SMALL(IF($A$1:$A$299=$E$4,ROW($B$1:$B$299)),ROW(49:49)),ROW($B$1:$B$299)),"")</f>
        <v/>
      </c>
    </row>
    <row r="57" spans="1:10" ht="16.5" x14ac:dyDescent="0.25">
      <c r="A57" s="116" t="str">
        <f>'Les qualifiés'!H63</f>
        <v>Romans</v>
      </c>
      <c r="B57" s="116" t="str">
        <f>'Les qualifiés'!I63</f>
        <v>CLOZEL Lilian</v>
      </c>
      <c r="C57" s="116" t="str">
        <f>'Les qualifiés'!J63</f>
        <v>2 div</v>
      </c>
      <c r="D57" s="116" t="str">
        <f>'Les qualifiés'!K63</f>
        <v>P25 Libre</v>
      </c>
      <c r="H57" s="115" t="str">
        <f t="array" ref="H57">IF(ROW(50:50)&lt;=COUNTIF($A$1:$A$299,$E$4),INDEX($B$1:$B$299,SMALL(IF($A$1:$A$299=$E$4,ROW($B$1:$B$299)),ROW(50:50)),ROW($B$1:$B$299)),"")</f>
        <v/>
      </c>
      <c r="I57" s="115" t="str">
        <f t="array" ref="I57">IF(ROW(50:50)&lt;=COUNTIF($A$1:$A$299,$E$4),INDEX($C$1:$C$299,SMALL(IF($A$1:$A$299=$E$4,ROW($B$1:$B$299)),ROW(50:50)),ROW($B$1:$B$299)),"")</f>
        <v/>
      </c>
      <c r="J57" s="115" t="str">
        <f t="array" ref="J57">IF(ROW(50:50)&lt;=COUNTIF($A$1:$A$299,$E$4),INDEX($D$1:$D$299,SMALL(IF($A$1:$A$299=$E$4,ROW($B$1:$B$299)),ROW(50:50)),ROW($B$1:$B$299)),"")</f>
        <v/>
      </c>
    </row>
    <row r="58" spans="1:10" ht="16.5" x14ac:dyDescent="0.25">
      <c r="A58" s="116" t="str">
        <f>'Les qualifiés'!H64</f>
        <v>Romans</v>
      </c>
      <c r="B58" s="116" t="str">
        <f>'Les qualifiés'!I64</f>
        <v>THOREZ Lucie</v>
      </c>
      <c r="C58" s="116" t="str">
        <f>'Les qualifiés'!J64</f>
        <v>promo</v>
      </c>
      <c r="D58" s="116" t="str">
        <f>'Les qualifiés'!K64</f>
        <v>Cara 10m</v>
      </c>
      <c r="H58" s="115" t="str">
        <f t="array" ref="H58">IF(ROW(51:51)&lt;=COUNTIF($A$1:$A$299,$E$4),INDEX($B$1:$B$299,SMALL(IF($A$1:$A$299=$E$4,ROW($B$1:$B$299)),ROW(51:51)),ROW($B$1:$B$299)),"")</f>
        <v/>
      </c>
      <c r="I58" s="115" t="str">
        <f t="array" ref="I58">IF(ROW(51:51)&lt;=COUNTIF($A$1:$A$299,$E$4),INDEX($C$1:$C$299,SMALL(IF($A$1:$A$299=$E$4,ROW($B$1:$B$299)),ROW(51:51)),ROW($B$1:$B$299)),"")</f>
        <v/>
      </c>
      <c r="J58" s="115" t="str">
        <f t="array" ref="J58">IF(ROW(51:51)&lt;=COUNTIF($A$1:$A$299,$E$4),INDEX($D$1:$D$299,SMALL(IF($A$1:$A$299=$E$4,ROW($B$1:$B$299)),ROW(51:51)),ROW($B$1:$B$299)),"")</f>
        <v/>
      </c>
    </row>
    <row r="59" spans="1:10" ht="16.5" x14ac:dyDescent="0.25">
      <c r="A59" s="116" t="str">
        <f>'Les qualifiés'!H65</f>
        <v xml:space="preserve">Romans  </v>
      </c>
      <c r="B59" s="116" t="str">
        <f>'Les qualifiés'!I65</f>
        <v xml:space="preserve">DEROUX  EMILIEN </v>
      </c>
      <c r="C59" s="116" t="str">
        <f>'Les qualifiés'!J65</f>
        <v>15-16</v>
      </c>
      <c r="D59" s="116" t="str">
        <f>'Les qualifiés'!K65</f>
        <v>Pist 10m</v>
      </c>
      <c r="H59" s="115" t="str">
        <f t="array" ref="H59">IF(ROW(52:52)&lt;=COUNTIF($A$1:$A$299,$E$4),INDEX($B$1:$B$299,SMALL(IF($A$1:$A$299=$E$4,ROW($B$1:$B$299)),ROW(52:52)),ROW($B$1:$B$299)),"")</f>
        <v/>
      </c>
      <c r="I59" s="115" t="str">
        <f t="array" ref="I59">IF(ROW(52:52)&lt;=COUNTIF($A$1:$A$299,$E$4),INDEX($C$1:$C$299,SMALL(IF($A$1:$A$299=$E$4,ROW($B$1:$B$299)),ROW(52:52)),ROW($B$1:$B$299)),"")</f>
        <v/>
      </c>
      <c r="J59" s="115" t="str">
        <f t="array" ref="J59">IF(ROW(52:52)&lt;=COUNTIF($A$1:$A$299,$E$4),INDEX($D$1:$D$299,SMALL(IF($A$1:$A$299=$E$4,ROW($B$1:$B$299)),ROW(52:52)),ROW($B$1:$B$299)),"")</f>
        <v/>
      </c>
    </row>
    <row r="60" spans="1:10" ht="16.5" x14ac:dyDescent="0.25">
      <c r="A60" s="116" t="str">
        <f>'Les qualifiés'!H66</f>
        <v>Valence</v>
      </c>
      <c r="B60" s="116" t="str">
        <f>'Les qualifiés'!I66</f>
        <v>BEDZYK Anne-Marie</v>
      </c>
      <c r="C60" s="116" t="str">
        <f>'Les qualifiés'!J66</f>
        <v>2 div</v>
      </c>
      <c r="D60" s="116" t="str">
        <f>'Les qualifiés'!K66</f>
        <v>Cara 10m</v>
      </c>
      <c r="H60" s="115" t="str">
        <f t="array" ref="H60">IF(ROW(53:53)&lt;=COUNTIF($A$1:$A$299,$E$4),INDEX($B$1:$B$299,SMALL(IF($A$1:$A$299=$E$4,ROW($B$1:$B$299)),ROW(53:53)),ROW($B$1:$B$299)),"")</f>
        <v/>
      </c>
      <c r="I60" s="115" t="str">
        <f t="array" ref="I60">IF(ROW(53:53)&lt;=COUNTIF($A$1:$A$299,$E$4),INDEX($C$1:$C$299,SMALL(IF($A$1:$A$299=$E$4,ROW($B$1:$B$299)),ROW(53:53)),ROW($B$1:$B$299)),"")</f>
        <v/>
      </c>
      <c r="J60" s="115" t="str">
        <f t="array" ref="J60">IF(ROW(53:53)&lt;=COUNTIF($A$1:$A$299,$E$4),INDEX($D$1:$D$299,SMALL(IF($A$1:$A$299=$E$4,ROW($B$1:$B$299)),ROW(53:53)),ROW($B$1:$B$299)),"")</f>
        <v/>
      </c>
    </row>
    <row r="61" spans="1:10" ht="16.5" x14ac:dyDescent="0.25">
      <c r="A61" s="116" t="str">
        <f>'Les qualifiés'!H67</f>
        <v>Valence</v>
      </c>
      <c r="B61" s="116" t="str">
        <f>'Les qualifiés'!I67</f>
        <v>BEDZYK Anne-Marie</v>
      </c>
      <c r="C61" s="116" t="str">
        <f>'Les qualifiés'!J67</f>
        <v>excel</v>
      </c>
      <c r="D61" s="116" t="str">
        <f>'Les qualifiés'!K67</f>
        <v>Cara 10m</v>
      </c>
      <c r="H61" s="115" t="str">
        <f t="array" ref="H61">IF(ROW(54:54)&lt;=COUNTIF($A$1:$A$299,$E$4),INDEX($B$1:$B$299,SMALL(IF($A$1:$A$299=$E$4,ROW($B$1:$B$299)),ROW(54:54)),ROW($B$1:$B$299)),"")</f>
        <v/>
      </c>
      <c r="I61" s="115" t="str">
        <f t="array" ref="I61">IF(ROW(54:54)&lt;=COUNTIF($A$1:$A$299,$E$4),INDEX($C$1:$C$299,SMALL(IF($A$1:$A$299=$E$4,ROW($B$1:$B$299)),ROW(54:54)),ROW($B$1:$B$299)),"")</f>
        <v/>
      </c>
      <c r="J61" s="115" t="str">
        <f t="array" ref="J61">IF(ROW(54:54)&lt;=COUNTIF($A$1:$A$299,$E$4),INDEX($D$1:$D$299,SMALL(IF($A$1:$A$299=$E$4,ROW($B$1:$B$299)),ROW(54:54)),ROW($B$1:$B$299)),"")</f>
        <v/>
      </c>
    </row>
    <row r="62" spans="1:10" ht="16.5" x14ac:dyDescent="0.25">
      <c r="A62" s="116" t="str">
        <f>'Les qualifiés'!H68</f>
        <v>Boutigny-Prouais</v>
      </c>
      <c r="B62" s="116" t="str">
        <f>'Les qualifiés'!I68</f>
        <v>PIOIGEZ Maxime</v>
      </c>
      <c r="C62" s="116" t="str">
        <f>'Les qualifiés'!J68</f>
        <v>13-16</v>
      </c>
      <c r="D62" s="116" t="str">
        <f>'Les qualifiés'!K68</f>
        <v>Cara 50m</v>
      </c>
      <c r="H62" s="115" t="str">
        <f t="array" ref="H62">IF(ROW(55:55)&lt;=COUNTIF($A$1:$A$299,$E$4),INDEX($B$1:$B$299,SMALL(IF($A$1:$A$299=$E$4,ROW($B$1:$B$299)),ROW(55:55)),ROW($B$1:$B$299)),"")</f>
        <v/>
      </c>
      <c r="I62" s="115" t="str">
        <f t="array" ref="I62">IF(ROW(55:55)&lt;=COUNTIF($A$1:$A$299,$E$4),INDEX($C$1:$C$299,SMALL(IF($A$1:$A$299=$E$4,ROW($B$1:$B$299)),ROW(55:55)),ROW($B$1:$B$299)),"")</f>
        <v/>
      </c>
      <c r="J62" s="115" t="str">
        <f t="array" ref="J62">IF(ROW(55:55)&lt;=COUNTIF($A$1:$A$299,$E$4),INDEX($D$1:$D$299,SMALL(IF($A$1:$A$299=$E$4,ROW($B$1:$B$299)),ROW(55:55)),ROW($B$1:$B$299)),"")</f>
        <v/>
      </c>
    </row>
    <row r="63" spans="1:10" ht="16.5" x14ac:dyDescent="0.25">
      <c r="A63" s="116" t="str">
        <f>'Les qualifiés'!H69</f>
        <v>Chassant-Combres</v>
      </c>
      <c r="B63" s="116" t="str">
        <f>'Les qualifiés'!I69</f>
        <v>BRUEL Dominique</v>
      </c>
      <c r="C63" s="116" t="str">
        <f>'Les qualifiés'!J69</f>
        <v>hon</v>
      </c>
      <c r="D63" s="116" t="str">
        <f>'Les qualifiés'!K69</f>
        <v>Cara 50m</v>
      </c>
      <c r="H63" s="115" t="str">
        <f t="array" ref="H63">IF(ROW(56:56)&lt;=COUNTIF($A$1:$A$299,$E$4),INDEX($B$1:$B$299,SMALL(IF($A$1:$A$299=$E$4,ROW($B$1:$B$299)),ROW(56:56)),ROW($B$1:$B$299)),"")</f>
        <v/>
      </c>
      <c r="I63" s="115" t="str">
        <f t="array" ref="I63">IF(ROW(56:56)&lt;=COUNTIF($A$1:$A$299,$E$4),INDEX($C$1:$C$299,SMALL(IF($A$1:$A$299=$E$4,ROW($B$1:$B$299)),ROW(56:56)),ROW($B$1:$B$299)),"")</f>
        <v/>
      </c>
      <c r="J63" s="115" t="str">
        <f t="array" ref="J63">IF(ROW(56:56)&lt;=COUNTIF($A$1:$A$299,$E$4),INDEX($D$1:$D$299,SMALL(IF($A$1:$A$299=$E$4,ROW($B$1:$B$299)),ROW(56:56)),ROW($B$1:$B$299)),"")</f>
        <v/>
      </c>
    </row>
    <row r="64" spans="1:10" ht="16.5" x14ac:dyDescent="0.25">
      <c r="A64" s="116" t="str">
        <f>'Les qualifiés'!H70</f>
        <v>Chateauneuf-en-Thymerais</v>
      </c>
      <c r="B64" s="116" t="str">
        <f>'Les qualifiés'!I70</f>
        <v>BEAUMIER Damien</v>
      </c>
      <c r="C64" s="116" t="str">
        <f>'Les qualifiés'!J70</f>
        <v>3 div</v>
      </c>
      <c r="D64" s="116" t="str">
        <f>'Les qualifiés'!K70</f>
        <v>Cara 50m</v>
      </c>
      <c r="H64" s="115" t="str">
        <f t="array" ref="H64">IF(ROW(57:57)&lt;=COUNTIF($A$1:$A$299,$E$4),INDEX($B$1:$B$299,SMALL(IF($A$1:$A$299=$E$4,ROW($B$1:$B$299)),ROW(57:57)),ROW($B$1:$B$299)),"")</f>
        <v/>
      </c>
      <c r="I64" s="115" t="str">
        <f t="array" ref="I64">IF(ROW(57:57)&lt;=COUNTIF($A$1:$A$299,$E$4),INDEX($C$1:$C$299,SMALL(IF($A$1:$A$299=$E$4,ROW($B$1:$B$299)),ROW(57:57)),ROW($B$1:$B$299)),"")</f>
        <v/>
      </c>
      <c r="J64" s="115" t="str">
        <f t="array" ref="J64">IF(ROW(57:57)&lt;=COUNTIF($A$1:$A$299,$E$4),INDEX($D$1:$D$299,SMALL(IF($A$1:$A$299=$E$4,ROW($B$1:$B$299)),ROW(57:57)),ROW($B$1:$B$299)),"")</f>
        <v/>
      </c>
    </row>
    <row r="65" spans="1:10" ht="16.5" x14ac:dyDescent="0.25">
      <c r="A65" s="116" t="str">
        <f>'Les qualifiés'!H71</f>
        <v>Chateauneuf-en-Thymerais</v>
      </c>
      <c r="B65" s="116" t="str">
        <f>'Les qualifiés'!I71</f>
        <v>GAMBIN Elodie</v>
      </c>
      <c r="C65" s="116" t="str">
        <f>'Les qualifiés'!J71</f>
        <v>2 div</v>
      </c>
      <c r="D65" s="116" t="str">
        <f>'Les qualifiés'!K71</f>
        <v>Cara 50m</v>
      </c>
      <c r="H65" s="115" t="str">
        <f t="array" ref="H65">IF(ROW(58:58)&lt;=COUNTIF($A$1:$A$299,$E$4),INDEX($B$1:$B$299,SMALL(IF($A$1:$A$299=$E$4,ROW($B$1:$B$299)),ROW(58:58)),ROW($B$1:$B$299)),"")</f>
        <v/>
      </c>
      <c r="I65" s="115" t="str">
        <f t="array" ref="I65">IF(ROW(58:58)&lt;=COUNTIF($A$1:$A$299,$E$4),INDEX($C$1:$C$299,SMALL(IF($A$1:$A$299=$E$4,ROW($B$1:$B$299)),ROW(58:58)),ROW($B$1:$B$299)),"")</f>
        <v/>
      </c>
      <c r="J65" s="115" t="str">
        <f t="array" ref="J65">IF(ROW(58:58)&lt;=COUNTIF($A$1:$A$299,$E$4),INDEX($D$1:$D$299,SMALL(IF($A$1:$A$299=$E$4,ROW($B$1:$B$299)),ROW(58:58)),ROW($B$1:$B$299)),"")</f>
        <v/>
      </c>
    </row>
    <row r="66" spans="1:10" ht="16.5" x14ac:dyDescent="0.25">
      <c r="A66" s="116" t="str">
        <f>'Les qualifiés'!H72</f>
        <v>Chateauneuf-en-Thymerais</v>
      </c>
      <c r="B66" s="116" t="str">
        <f>'Les qualifiés'!I72</f>
        <v>LAMBEL Frédéric</v>
      </c>
      <c r="C66" s="116" t="str">
        <f>'Les qualifiés'!J72</f>
        <v>2 div</v>
      </c>
      <c r="D66" s="116" t="str">
        <f>'Les qualifiés'!K72</f>
        <v>Cara 50m</v>
      </c>
      <c r="H66" s="115" t="str">
        <f t="array" ref="H66">IF(ROW(59:59)&lt;=COUNTIF($A$1:$A$299,$E$4),INDEX($B$1:$B$299,SMALL(IF($A$1:$A$299=$E$4,ROW($B$1:$B$299)),ROW(59:59)),ROW($B$1:$B$299)),"")</f>
        <v/>
      </c>
      <c r="I66" s="115" t="str">
        <f t="array" ref="I66">IF(ROW(59:59)&lt;=COUNTIF($A$1:$A$299,$E$4),INDEX($C$1:$C$299,SMALL(IF($A$1:$A$299=$E$4,ROW($B$1:$B$299)),ROW(59:59)),ROW($B$1:$B$299)),"")</f>
        <v/>
      </c>
      <c r="J66" s="115" t="str">
        <f t="array" ref="J66">IF(ROW(59:59)&lt;=COUNTIF($A$1:$A$299,$E$4),INDEX($D$1:$D$299,SMALL(IF($A$1:$A$299=$E$4,ROW($B$1:$B$299)),ROW(59:59)),ROW($B$1:$B$299)),"")</f>
        <v/>
      </c>
    </row>
    <row r="67" spans="1:10" ht="16.5" x14ac:dyDescent="0.25">
      <c r="A67" s="116" t="str">
        <f>'Les qualifiés'!H73</f>
        <v>Chateauneuf-en-Thymerais</v>
      </c>
      <c r="B67" s="116" t="str">
        <f>'Les qualifiés'!I73</f>
        <v>THOMASSAINT Maxime</v>
      </c>
      <c r="C67" s="116" t="str">
        <f>'Les qualifiés'!J73</f>
        <v>1 div</v>
      </c>
      <c r="D67" s="116" t="str">
        <f>'Les qualifiés'!K73</f>
        <v>Cara 50m</v>
      </c>
      <c r="H67" s="115" t="str">
        <f t="array" ref="H67">IF(ROW(60:60)&lt;=COUNTIF($A$1:$A$299,$E$4),INDEX($B$1:$B$299,SMALL(IF($A$1:$A$299=$E$4,ROW($B$1:$B$299)),ROW(60:60)),ROW($B$1:$B$299)),"")</f>
        <v/>
      </c>
      <c r="I67" s="115" t="str">
        <f t="array" ref="I67">IF(ROW(60:60)&lt;=COUNTIF($A$1:$A$299,$E$4),INDEX($C$1:$C$299,SMALL(IF($A$1:$A$299=$E$4,ROW($B$1:$B$299)),ROW(60:60)),ROW($B$1:$B$299)),"")</f>
        <v/>
      </c>
      <c r="J67" s="115" t="str">
        <f t="array" ref="J67">IF(ROW(60:60)&lt;=COUNTIF($A$1:$A$299,$E$4),INDEX($D$1:$D$299,SMALL(IF($A$1:$A$299=$E$4,ROW($B$1:$B$299)),ROW(60:60)),ROW($B$1:$B$299)),"")</f>
        <v/>
      </c>
    </row>
    <row r="68" spans="1:10" ht="16.5" x14ac:dyDescent="0.25">
      <c r="A68" s="116" t="str">
        <f>'Les qualifiés'!H74</f>
        <v>Chateauneuf-en-Thymerais</v>
      </c>
      <c r="B68" s="116" t="str">
        <f>'Les qualifiés'!I74</f>
        <v>BLOT MAURIN Thimaé</v>
      </c>
      <c r="C68" s="116" t="str">
        <f>'Les qualifiés'!J74</f>
        <v>11-12</v>
      </c>
      <c r="D68" s="116" t="str">
        <f>'Les qualifiés'!K74</f>
        <v>Cara 10m</v>
      </c>
      <c r="H68" s="115" t="str">
        <f t="array" ref="H68">IF(ROW(61:61)&lt;=COUNTIF($A$1:$A$299,$E$4),INDEX($B$1:$B$299,SMALL(IF($A$1:$A$299=$E$4,ROW($B$1:$B$299)),ROW(61:61)),ROW($B$1:$B$299)),"")</f>
        <v/>
      </c>
      <c r="I68" s="115" t="str">
        <f t="array" ref="I68">IF(ROW(61:61)&lt;=COUNTIF($A$1:$A$299,$E$4),INDEX($C$1:$C$299,SMALL(IF($A$1:$A$299=$E$4,ROW($B$1:$B$299)),ROW(61:61)),ROW($B$1:$B$299)),"")</f>
        <v/>
      </c>
      <c r="J68" s="115" t="str">
        <f t="array" ref="J68">IF(ROW(61:61)&lt;=COUNTIF($A$1:$A$299,$E$4),INDEX($D$1:$D$299,SMALL(IF($A$1:$A$299=$E$4,ROW($B$1:$B$299)),ROW(61:61)),ROW($B$1:$B$299)),"")</f>
        <v/>
      </c>
    </row>
    <row r="69" spans="1:10" ht="16.5" x14ac:dyDescent="0.25">
      <c r="A69" s="116" t="str">
        <f>'Les qualifiés'!H75</f>
        <v>La Loupe</v>
      </c>
      <c r="B69" s="116" t="str">
        <f>'Les qualifiés'!I75</f>
        <v>Foucault Olivier</v>
      </c>
      <c r="C69" s="116" t="str">
        <f>'Les qualifiés'!J75</f>
        <v>promo</v>
      </c>
      <c r="D69" s="116" t="str">
        <f>'Les qualifiés'!K75</f>
        <v>Pist 10m</v>
      </c>
      <c r="H69" s="115" t="str">
        <f t="array" ref="H69">IF(ROW(62:62)&lt;=COUNTIF($A$1:$A$299,$E$4),INDEX($B$1:$B$299,SMALL(IF($A$1:$A$299=$E$4,ROW($B$1:$B$299)),ROW(62:62)),ROW($B$1:$B$299)),"")</f>
        <v/>
      </c>
      <c r="I69" s="115" t="str">
        <f t="array" ref="I69">IF(ROW(62:62)&lt;=COUNTIF($A$1:$A$299,$E$4),INDEX($C$1:$C$299,SMALL(IF($A$1:$A$299=$E$4,ROW($B$1:$B$299)),ROW(62:62)),ROW($B$1:$B$299)),"")</f>
        <v/>
      </c>
      <c r="J69" s="115" t="str">
        <f t="array" ref="J69">IF(ROW(62:62)&lt;=COUNTIF($A$1:$A$299,$E$4),INDEX($D$1:$D$299,SMALL(IF($A$1:$A$299=$E$4,ROW($B$1:$B$299)),ROW(62:62)),ROW($B$1:$B$299)),"")</f>
        <v/>
      </c>
    </row>
    <row r="70" spans="1:10" ht="16.5" x14ac:dyDescent="0.25">
      <c r="A70" s="116" t="str">
        <f>'Les qualifiés'!H76</f>
        <v>La Loupe</v>
      </c>
      <c r="B70" s="116" t="str">
        <f>'Les qualifiés'!I76</f>
        <v>Guétault Eric</v>
      </c>
      <c r="C70" s="116" t="str">
        <f>'Les qualifiés'!J76</f>
        <v>promo</v>
      </c>
      <c r="D70" s="116" t="str">
        <f>'Les qualifiés'!K76</f>
        <v>Pist 10m</v>
      </c>
      <c r="H70" s="115" t="str">
        <f t="array" ref="H70">IF(ROW(63:63)&lt;=COUNTIF($A$1:$A$299,$E$4),INDEX($B$1:$B$299,SMALL(IF($A$1:$A$299=$E$4,ROW($B$1:$B$299)),ROW(63:63)),ROW($B$1:$B$299)),"")</f>
        <v/>
      </c>
      <c r="I70" s="115" t="str">
        <f t="array" ref="I70">IF(ROW(63:63)&lt;=COUNTIF($A$1:$A$299,$E$4),INDEX($C$1:$C$299,SMALL(IF($A$1:$A$299=$E$4,ROW($B$1:$B$299)),ROW(63:63)),ROW($B$1:$B$299)),"")</f>
        <v/>
      </c>
      <c r="J70" s="115" t="str">
        <f t="array" ref="J70">IF(ROW(63:63)&lt;=COUNTIF($A$1:$A$299,$E$4),INDEX($D$1:$D$299,SMALL(IF($A$1:$A$299=$E$4,ROW($B$1:$B$299)),ROW(63:63)),ROW($B$1:$B$299)),"")</f>
        <v/>
      </c>
    </row>
    <row r="71" spans="1:10" ht="16.5" x14ac:dyDescent="0.25">
      <c r="A71" s="116" t="str">
        <f>'Les qualifiés'!H77</f>
        <v>La Loupe</v>
      </c>
      <c r="B71" s="116" t="str">
        <f>'Les qualifiés'!I77</f>
        <v>HUGUENIN Tristan</v>
      </c>
      <c r="C71" s="116" t="str">
        <f>'Les qualifiés'!J77</f>
        <v>11-12</v>
      </c>
      <c r="D71" s="116" t="str">
        <f>'Les qualifiés'!K77</f>
        <v>Cara 10m</v>
      </c>
      <c r="H71" s="115" t="str">
        <f t="array" ref="H71">IF(ROW(64:64)&lt;=COUNTIF($A$1:$A$299,$E$4),INDEX($B$1:$B$299,SMALL(IF($A$1:$A$299=$E$4,ROW($B$1:$B$299)),ROW(64:64)),ROW($B$1:$B$299)),"")</f>
        <v/>
      </c>
      <c r="I71" s="115" t="str">
        <f t="array" ref="I71">IF(ROW(64:64)&lt;=COUNTIF($A$1:$A$299,$E$4),INDEX($C$1:$C$299,SMALL(IF($A$1:$A$299=$E$4,ROW($B$1:$B$299)),ROW(64:64)),ROW($B$1:$B$299)),"")</f>
        <v/>
      </c>
      <c r="J71" s="115" t="str">
        <f t="array" ref="J71">IF(ROW(64:64)&lt;=COUNTIF($A$1:$A$299,$E$4),INDEX($D$1:$D$299,SMALL(IF($A$1:$A$299=$E$4,ROW($B$1:$B$299)),ROW(64:64)),ROW($B$1:$B$299)),"")</f>
        <v/>
      </c>
    </row>
    <row r="72" spans="1:10" ht="16.5" x14ac:dyDescent="0.25">
      <c r="A72" s="116" t="str">
        <f>'Les qualifiés'!H78</f>
        <v>La Loupe</v>
      </c>
      <c r="B72" s="116" t="str">
        <f>'Les qualifiés'!I78</f>
        <v>Perier Ludovic</v>
      </c>
      <c r="C72" s="116" t="str">
        <f>'Les qualifiés'!J78</f>
        <v>hon</v>
      </c>
      <c r="D72" s="116" t="str">
        <f>'Les qualifiés'!K78</f>
        <v>Pist 10m</v>
      </c>
      <c r="H72" s="115" t="str">
        <f t="array" ref="H72">IF(ROW(65:65)&lt;=COUNTIF($A$1:$A$299,$E$4),INDEX($B$1:$B$299,SMALL(IF($A$1:$A$299=$E$4,ROW($B$1:$B$299)),ROW(65:65)),ROW($B$1:$B$299)),"")</f>
        <v/>
      </c>
      <c r="I72" s="115" t="str">
        <f t="array" ref="I72">IF(ROW(65:65)&lt;=COUNTIF($A$1:$A$299,$E$4),INDEX($C$1:$C$299,SMALL(IF($A$1:$A$299=$E$4,ROW($B$1:$B$299)),ROW(65:65)),ROW($B$1:$B$299)),"")</f>
        <v/>
      </c>
      <c r="J72" s="115" t="str">
        <f t="array" ref="J72">IF(ROW(65:65)&lt;=COUNTIF($A$1:$A$299,$E$4),INDEX($D$1:$D$299,SMALL(IF($A$1:$A$299=$E$4,ROW($B$1:$B$299)),ROW(65:65)),ROW($B$1:$B$299)),"")</f>
        <v/>
      </c>
    </row>
    <row r="73" spans="1:10" ht="16.5" x14ac:dyDescent="0.25">
      <c r="A73" s="116" t="str">
        <f>'Les qualifiés'!H79</f>
        <v>Nogent-le-Rotrou</v>
      </c>
      <c r="B73" s="116" t="str">
        <f>'Les qualifiés'!I79</f>
        <v>CHARRON DIDIER</v>
      </c>
      <c r="C73" s="116" t="str">
        <f>'Les qualifiés'!J79</f>
        <v>3 div</v>
      </c>
      <c r="D73" s="116" t="str">
        <f>'Les qualifiés'!K79</f>
        <v>Cara 50m</v>
      </c>
      <c r="H73" s="115" t="str">
        <f t="array" ref="H73">IF(ROW(66:66)&lt;=COUNTIF($A$1:$A$299,$E$4),INDEX($B$1:$B$299,SMALL(IF($A$1:$A$299=$E$4,ROW($B$1:$B$299)),ROW(66:66)),ROW($B$1:$B$299)),"")</f>
        <v/>
      </c>
      <c r="I73" s="115" t="str">
        <f t="array" ref="I73">IF(ROW(66:66)&lt;=COUNTIF($A$1:$A$299,$E$4),INDEX($C$1:$C$299,SMALL(IF($A$1:$A$299=$E$4,ROW($B$1:$B$299)),ROW(66:66)),ROW($B$1:$B$299)),"")</f>
        <v/>
      </c>
      <c r="J73" s="115" t="str">
        <f t="array" ref="J73">IF(ROW(66:66)&lt;=COUNTIF($A$1:$A$299,$E$4),INDEX($D$1:$D$299,SMALL(IF($A$1:$A$299=$E$4,ROW($B$1:$B$299)),ROW(66:66)),ROW($B$1:$B$299)),"")</f>
        <v/>
      </c>
    </row>
    <row r="74" spans="1:10" ht="16.5" x14ac:dyDescent="0.25">
      <c r="A74" s="116" t="str">
        <f>'Les qualifiés'!H80</f>
        <v>Nogent-le-Rotrou</v>
      </c>
      <c r="B74" s="116" t="str">
        <f>'Les qualifiés'!I80</f>
        <v>DEFAY MICHEL</v>
      </c>
      <c r="C74" s="116" t="str">
        <f>'Les qualifiés'!J80</f>
        <v>2 div</v>
      </c>
      <c r="D74" s="116" t="str">
        <f>'Les qualifiés'!K80</f>
        <v>Cara 50m</v>
      </c>
      <c r="H74" s="115" t="str">
        <f t="array" ref="H74">IF(ROW(67:67)&lt;=COUNTIF($A$1:$A$299,$E$4),INDEX($B$1:$B$299,SMALL(IF($A$1:$A$299=$E$4,ROW($B$1:$B$299)),ROW(67:67)),ROW($B$1:$B$299)),"")</f>
        <v/>
      </c>
      <c r="I74" s="115" t="str">
        <f t="array" ref="I74">IF(ROW(67:67)&lt;=COUNTIF($A$1:$A$299,$E$4),INDEX($C$1:$C$299,SMALL(IF($A$1:$A$299=$E$4,ROW($B$1:$B$299)),ROW(67:67)),ROW($B$1:$B$299)),"")</f>
        <v/>
      </c>
      <c r="J74" s="115" t="str">
        <f t="array" ref="J74">IF(ROW(67:67)&lt;=COUNTIF($A$1:$A$299,$E$4),INDEX($D$1:$D$299,SMALL(IF($A$1:$A$299=$E$4,ROW($B$1:$B$299)),ROW(67:67)),ROW($B$1:$B$299)),"")</f>
        <v/>
      </c>
    </row>
    <row r="75" spans="1:10" ht="16.5" x14ac:dyDescent="0.25">
      <c r="A75" s="116" t="str">
        <f>'Les qualifiés'!H81</f>
        <v>Nogent-le-Rotrou</v>
      </c>
      <c r="B75" s="116" t="str">
        <f>'Les qualifiés'!I81</f>
        <v>FAUTRAT AXEL</v>
      </c>
      <c r="C75" s="116" t="str">
        <f>'Les qualifiés'!J81</f>
        <v>13-16</v>
      </c>
      <c r="D75" s="116" t="str">
        <f>'Les qualifiés'!K81</f>
        <v>Cara 50m</v>
      </c>
      <c r="H75" s="115" t="str">
        <f t="array" ref="H75">IF(ROW(68:68)&lt;=COUNTIF($A$1:$A$299,$E$4),INDEX($B$1:$B$299,SMALL(IF($A$1:$A$299=$E$4,ROW($B$1:$B$299)),ROW(68:68)),ROW($B$1:$B$299)),"")</f>
        <v/>
      </c>
      <c r="I75" s="115" t="str">
        <f t="array" ref="I75">IF(ROW(68:68)&lt;=COUNTIF($A$1:$A$299,$E$4),INDEX($C$1:$C$299,SMALL(IF($A$1:$A$299=$E$4,ROW($B$1:$B$299)),ROW(68:68)),ROW($B$1:$B$299)),"")</f>
        <v/>
      </c>
      <c r="J75" s="115" t="str">
        <f t="array" ref="J75">IF(ROW(68:68)&lt;=COUNTIF($A$1:$A$299,$E$4),INDEX($D$1:$D$299,SMALL(IF($A$1:$A$299=$E$4,ROW($B$1:$B$299)),ROW(68:68)),ROW($B$1:$B$299)),"")</f>
        <v/>
      </c>
    </row>
    <row r="76" spans="1:10" ht="16.5" x14ac:dyDescent="0.25">
      <c r="A76" s="116" t="str">
        <f>'Les qualifiés'!H82</f>
        <v>Nogent-le-Rotrou</v>
      </c>
      <c r="B76" s="116" t="str">
        <f>'Les qualifiés'!I82</f>
        <v>VIOLETTE THIERRY</v>
      </c>
      <c r="C76" s="116" t="str">
        <f>'Les qualifiés'!J82</f>
        <v>3 div</v>
      </c>
      <c r="D76" s="116" t="str">
        <f>'Les qualifiés'!K82</f>
        <v>Cara 50m</v>
      </c>
      <c r="H76" s="115" t="str">
        <f t="array" ref="H76">IF(ROW(69:69)&lt;=COUNTIF($A$1:$A$299,$E$4),INDEX($B$1:$B$299,SMALL(IF($A$1:$A$299=$E$4,ROW($B$1:$B$299)),ROW(69:69)),ROW($B$1:$B$299)),"")</f>
        <v/>
      </c>
      <c r="I76" s="115" t="str">
        <f t="array" ref="I76">IF(ROW(69:69)&lt;=COUNTIF($A$1:$A$299,$E$4),INDEX($C$1:$C$299,SMALL(IF($A$1:$A$299=$E$4,ROW($B$1:$B$299)),ROW(69:69)),ROW($B$1:$B$299)),"")</f>
        <v/>
      </c>
      <c r="J76" s="115" t="str">
        <f t="array" ref="J76">IF(ROW(69:69)&lt;=COUNTIF($A$1:$A$299,$E$4),INDEX($D$1:$D$299,SMALL(IF($A$1:$A$299=$E$4,ROW($B$1:$B$299)),ROW(69:69)),ROW($B$1:$B$299)),"")</f>
        <v/>
      </c>
    </row>
    <row r="77" spans="1:10" ht="16.5" x14ac:dyDescent="0.25">
      <c r="A77" s="116" t="str">
        <f>'Les qualifiés'!H83</f>
        <v>Sours</v>
      </c>
      <c r="B77" s="116" t="str">
        <f>'Les qualifiés'!I83</f>
        <v>FOURE ALAIN</v>
      </c>
      <c r="C77" s="116" t="str">
        <f>'Les qualifiés'!J83</f>
        <v>2 div</v>
      </c>
      <c r="D77" s="116" t="str">
        <f>'Les qualifiés'!K83</f>
        <v>Cara 50m</v>
      </c>
      <c r="H77" s="115" t="str">
        <f t="array" ref="H77">IF(ROW(70:70)&lt;=COUNTIF($A$1:$A$299,$E$4),INDEX($B$1:$B$299,SMALL(IF($A$1:$A$299=$E$4,ROW($B$1:$B$299)),ROW(70:70)),ROW($B$1:$B$299)),"")</f>
        <v/>
      </c>
      <c r="I77" s="115" t="str">
        <f t="array" ref="I77">IF(ROW(70:70)&lt;=COUNTIF($A$1:$A$299,$E$4),INDEX($C$1:$C$299,SMALL(IF($A$1:$A$299=$E$4,ROW($B$1:$B$299)),ROW(70:70)),ROW($B$1:$B$299)),"")</f>
        <v/>
      </c>
      <c r="J77" s="115" t="str">
        <f t="array" ref="J77">IF(ROW(70:70)&lt;=COUNTIF($A$1:$A$299,$E$4),INDEX($D$1:$D$299,SMALL(IF($A$1:$A$299=$E$4,ROW($B$1:$B$299)),ROW(70:70)),ROW($B$1:$B$299)),"")</f>
        <v/>
      </c>
    </row>
    <row r="78" spans="1:10" ht="16.5" x14ac:dyDescent="0.25">
      <c r="A78" s="116" t="str">
        <f>'Les qualifiés'!H84</f>
        <v>Sours</v>
      </c>
      <c r="B78" s="116" t="str">
        <f>'Les qualifiés'!I84</f>
        <v>FOURIAUX DIDIER</v>
      </c>
      <c r="C78" s="116" t="str">
        <f>'Les qualifiés'!J84</f>
        <v>3 div</v>
      </c>
      <c r="D78" s="116" t="str">
        <f>'Les qualifiés'!K84</f>
        <v>Cara 50m</v>
      </c>
      <c r="H78" s="115" t="str">
        <f t="array" ref="H78">IF(ROW(71:71)&lt;=COUNTIF($A$1:$A$299,$E$4),INDEX($B$1:$B$299,SMALL(IF($A$1:$A$299=$E$4,ROW($B$1:$B$299)),ROW(71:71)),ROW($B$1:$B$299)),"")</f>
        <v/>
      </c>
      <c r="I78" s="115" t="str">
        <f t="array" ref="I78">IF(ROW(71:71)&lt;=COUNTIF($A$1:$A$299,$E$4),INDEX($C$1:$C$299,SMALL(IF($A$1:$A$299=$E$4,ROW($B$1:$B$299)),ROW(71:71)),ROW($B$1:$B$299)),"")</f>
        <v/>
      </c>
      <c r="J78" s="115" t="str">
        <f t="array" ref="J78">IF(ROW(71:71)&lt;=COUNTIF($A$1:$A$299,$E$4),INDEX($D$1:$D$299,SMALL(IF($A$1:$A$299=$E$4,ROW($B$1:$B$299)),ROW(71:71)),ROW($B$1:$B$299)),"")</f>
        <v/>
      </c>
    </row>
    <row r="79" spans="1:10" ht="16.5" x14ac:dyDescent="0.25">
      <c r="A79" s="116" t="str">
        <f>'Les qualifiés'!H85</f>
        <v>Sours</v>
      </c>
      <c r="B79" s="116" t="str">
        <f>'Les qualifiés'!I85</f>
        <v>FOURIAUX DIDIER</v>
      </c>
      <c r="C79" s="116" t="str">
        <f>'Les qualifiés'!J85</f>
        <v>promo</v>
      </c>
      <c r="D79" s="116" t="str">
        <f>'Les qualifiés'!K85</f>
        <v>Cara 50m</v>
      </c>
      <c r="H79" s="115" t="str">
        <f t="array" ref="H79">IF(ROW(72:72)&lt;=COUNTIF($A$1:$A$299,$E$4),INDEX($B$1:$B$299,SMALL(IF($A$1:$A$299=$E$4,ROW($B$1:$B$299)),ROW(72:72)),ROW($B$1:$B$299)),"")</f>
        <v/>
      </c>
      <c r="I79" s="115" t="str">
        <f t="array" ref="I79">IF(ROW(72:72)&lt;=COUNTIF($A$1:$A$299,$E$4),INDEX($C$1:$C$299,SMALL(IF($A$1:$A$299=$E$4,ROW($B$1:$B$299)),ROW(72:72)),ROW($B$1:$B$299)),"")</f>
        <v/>
      </c>
      <c r="J79" s="115" t="str">
        <f t="array" ref="J79">IF(ROW(72:72)&lt;=COUNTIF($A$1:$A$299,$E$4),INDEX($D$1:$D$299,SMALL(IF($A$1:$A$299=$E$4,ROW($B$1:$B$299)),ROW(72:72)),ROW($B$1:$B$299)),"")</f>
        <v/>
      </c>
    </row>
    <row r="80" spans="1:10" ht="16.5" x14ac:dyDescent="0.25">
      <c r="A80" s="116" t="str">
        <f>'Les qualifiés'!H86</f>
        <v>Toury</v>
      </c>
      <c r="B80" s="116" t="str">
        <f>'Les qualifiés'!I86</f>
        <v>CLERGEON Alain</v>
      </c>
      <c r="C80" s="116" t="str">
        <f>'Les qualifiés'!J86</f>
        <v>excel</v>
      </c>
      <c r="D80" s="116" t="str">
        <f>'Les qualifiés'!K86</f>
        <v>Cara 50m</v>
      </c>
      <c r="H80" s="115" t="str">
        <f t="array" ref="H80">IF(ROW(73:73)&lt;=COUNTIF($A$1:$A$299,$E$4),INDEX($B$1:$B$299,SMALL(IF($A$1:$A$299=$E$4,ROW($B$1:$B$299)),ROW(73:73)),ROW($B$1:$B$299)),"")</f>
        <v/>
      </c>
      <c r="I80" s="115" t="str">
        <f t="array" ref="I80">IF(ROW(73:73)&lt;=COUNTIF($A$1:$A$299,$E$4),INDEX($C$1:$C$299,SMALL(IF($A$1:$A$299=$E$4,ROW($B$1:$B$299)),ROW(73:73)),ROW($B$1:$B$299)),"")</f>
        <v/>
      </c>
      <c r="J80" s="115" t="str">
        <f t="array" ref="J80">IF(ROW(73:73)&lt;=COUNTIF($A$1:$A$299,$E$4),INDEX($D$1:$D$299,SMALL(IF($A$1:$A$299=$E$4,ROW($B$1:$B$299)),ROW(73:73)),ROW($B$1:$B$299)),"")</f>
        <v/>
      </c>
    </row>
    <row r="81" spans="1:10" ht="16.5" x14ac:dyDescent="0.25">
      <c r="A81" s="116" t="str">
        <f>'Les qualifiés'!H87</f>
        <v>Toury</v>
      </c>
      <c r="B81" s="116" t="str">
        <f>'Les qualifiés'!I87</f>
        <v>POMPON Philippe</v>
      </c>
      <c r="C81" s="116" t="str">
        <f>'Les qualifiés'!J87</f>
        <v>2 div</v>
      </c>
      <c r="D81" s="116" t="str">
        <f>'Les qualifiés'!K87</f>
        <v>Cara 50m</v>
      </c>
      <c r="H81" s="115" t="str">
        <f t="array" ref="H81">IF(ROW(74:74)&lt;=COUNTIF($A$1:$A$299,$E$4),INDEX($B$1:$B$299,SMALL(IF($A$1:$A$299=$E$4,ROW($B$1:$B$299)),ROW(74:74)),ROW($B$1:$B$299)),"")</f>
        <v/>
      </c>
      <c r="I81" s="115" t="str">
        <f t="array" ref="I81">IF(ROW(74:74)&lt;=COUNTIF($A$1:$A$299,$E$4),INDEX($C$1:$C$299,SMALL(IF($A$1:$A$299=$E$4,ROW($B$1:$B$299)),ROW(74:74)),ROW($B$1:$B$299)),"")</f>
        <v/>
      </c>
      <c r="J81" s="115" t="str">
        <f t="array" ref="J81">IF(ROW(74:74)&lt;=COUNTIF($A$1:$A$299,$E$4),INDEX($D$1:$D$299,SMALL(IF($A$1:$A$299=$E$4,ROW($B$1:$B$299)),ROW(74:74)),ROW($B$1:$B$299)),"")</f>
        <v/>
      </c>
    </row>
    <row r="82" spans="1:10" ht="16.5" x14ac:dyDescent="0.25">
      <c r="A82" s="116" t="str">
        <f>'Les qualifiés'!H88</f>
        <v xml:space="preserve">Libourne </v>
      </c>
      <c r="B82" s="116" t="str">
        <f>'Les qualifiés'!I88</f>
        <v xml:space="preserve">DA AZEVEDO  EDWIGE </v>
      </c>
      <c r="C82" s="116" t="str">
        <f>'Les qualifiés'!J88</f>
        <v>2 div</v>
      </c>
      <c r="D82" s="116" t="str">
        <f>'Les qualifiés'!K88</f>
        <v>Pist 10m</v>
      </c>
      <c r="H82" s="115" t="str">
        <f t="array" ref="H82">IF(ROW(75:75)&lt;=COUNTIF($A$1:$A$299,$E$4),INDEX($B$1:$B$299,SMALL(IF($A$1:$A$299=$E$4,ROW($B$1:$B$299)),ROW(75:75)),ROW($B$1:$B$299)),"")</f>
        <v/>
      </c>
      <c r="I82" s="115" t="str">
        <f t="array" ref="I82">IF(ROW(75:75)&lt;=COUNTIF($A$1:$A$299,$E$4),INDEX($C$1:$C$299,SMALL(IF($A$1:$A$299=$E$4,ROW($B$1:$B$299)),ROW(75:75)),ROW($B$1:$B$299)),"")</f>
        <v/>
      </c>
      <c r="J82" s="115" t="str">
        <f t="array" ref="J82">IF(ROW(75:75)&lt;=COUNTIF($A$1:$A$299,$E$4),INDEX($D$1:$D$299,SMALL(IF($A$1:$A$299=$E$4,ROW($B$1:$B$299)),ROW(75:75)),ROW($B$1:$B$299)),"")</f>
        <v/>
      </c>
    </row>
    <row r="83" spans="1:10" ht="16.5" x14ac:dyDescent="0.25">
      <c r="A83" s="116" t="str">
        <f>'Les qualifiés'!H89</f>
        <v xml:space="preserve">Libourne </v>
      </c>
      <c r="B83" s="116" t="str">
        <f>'Les qualifiés'!I89</f>
        <v xml:space="preserve">JANVIER   SEBASTIEN </v>
      </c>
      <c r="C83" s="116" t="str">
        <f>'Les qualifiés'!J89</f>
        <v>2 div</v>
      </c>
      <c r="D83" s="116" t="str">
        <f>'Les qualifiés'!K89</f>
        <v>Pist 10m</v>
      </c>
      <c r="H83" s="115" t="str">
        <f t="array" ref="H83">IF(ROW(76:76)&lt;=COUNTIF($A$1:$A$299,$E$4),INDEX($B$1:$B$299,SMALL(IF($A$1:$A$299=$E$4,ROW($B$1:$B$299)),ROW(76:76)),ROW($B$1:$B$299)),"")</f>
        <v/>
      </c>
      <c r="I83" s="115" t="str">
        <f t="array" ref="I83">IF(ROW(76:76)&lt;=COUNTIF($A$1:$A$299,$E$4),INDEX($C$1:$C$299,SMALL(IF($A$1:$A$299=$E$4,ROW($B$1:$B$299)),ROW(76:76)),ROW($B$1:$B$299)),"")</f>
        <v/>
      </c>
      <c r="J83" s="115" t="str">
        <f t="array" ref="J83">IF(ROW(76:76)&lt;=COUNTIF($A$1:$A$299,$E$4),INDEX($D$1:$D$299,SMALL(IF($A$1:$A$299=$E$4,ROW($B$1:$B$299)),ROW(76:76)),ROW($B$1:$B$299)),"")</f>
        <v/>
      </c>
    </row>
    <row r="84" spans="1:10" ht="16.5" x14ac:dyDescent="0.25">
      <c r="A84" s="116" t="str">
        <f>'Les qualifiés'!H90</f>
        <v xml:space="preserve">Libourne </v>
      </c>
      <c r="B84" s="116" t="str">
        <f>'Les qualifiés'!I90</f>
        <v xml:space="preserve">OREAR NICOLAS </v>
      </c>
      <c r="C84" s="116" t="str">
        <f>'Les qualifiés'!J90</f>
        <v>2 div</v>
      </c>
      <c r="D84" s="116" t="str">
        <f>'Les qualifiés'!K90</f>
        <v>Pist 10m</v>
      </c>
      <c r="H84" s="115" t="str">
        <f t="array" ref="H84">IF(ROW(77:77)&lt;=COUNTIF($A$1:$A$299,$E$4),INDEX($B$1:$B$299,SMALL(IF($A$1:$A$299=$E$4,ROW($B$1:$B$299)),ROW(77:77)),ROW($B$1:$B$299)),"")</f>
        <v/>
      </c>
      <c r="I84" s="115" t="str">
        <f t="array" ref="I84">IF(ROW(77:77)&lt;=COUNTIF($A$1:$A$299,$E$4),INDEX($C$1:$C$299,SMALL(IF($A$1:$A$299=$E$4,ROW($B$1:$B$299)),ROW(77:77)),ROW($B$1:$B$299)),"")</f>
        <v/>
      </c>
      <c r="J84" s="115" t="str">
        <f t="array" ref="J84">IF(ROW(77:77)&lt;=COUNTIF($A$1:$A$299,$E$4),INDEX($D$1:$D$299,SMALL(IF($A$1:$A$299=$E$4,ROW($B$1:$B$299)),ROW(77:77)),ROW($B$1:$B$299)),"")</f>
        <v/>
      </c>
    </row>
    <row r="85" spans="1:10" ht="16.5" x14ac:dyDescent="0.25">
      <c r="A85" s="116" t="str">
        <f>'Les qualifiés'!H91</f>
        <v xml:space="preserve">Libourne </v>
      </c>
      <c r="B85" s="116" t="str">
        <f>'Les qualifiés'!I91</f>
        <v xml:space="preserve">VIAUD BERTRAND </v>
      </c>
      <c r="C85" s="116" t="str">
        <f>'Les qualifiés'!J91</f>
        <v>2 div</v>
      </c>
      <c r="D85" s="116" t="str">
        <f>'Les qualifiés'!K91</f>
        <v>Pist 10m</v>
      </c>
      <c r="H85" s="115" t="str">
        <f t="array" ref="H85">IF(ROW(78:78)&lt;=COUNTIF($A$1:$A$299,$E$4),INDEX($B$1:$B$299,SMALL(IF($A$1:$A$299=$E$4,ROW($B$1:$B$299)),ROW(78:78)),ROW($B$1:$B$299)),"")</f>
        <v/>
      </c>
      <c r="I85" s="115" t="str">
        <f t="array" ref="I85">IF(ROW(78:78)&lt;=COUNTIF($A$1:$A$299,$E$4),INDEX($C$1:$C$299,SMALL(IF($A$1:$A$299=$E$4,ROW($B$1:$B$299)),ROW(78:78)),ROW($B$1:$B$299)),"")</f>
        <v/>
      </c>
      <c r="J85" s="115" t="str">
        <f t="array" ref="J85">IF(ROW(78:78)&lt;=COUNTIF($A$1:$A$299,$E$4),INDEX($D$1:$D$299,SMALL(IF($A$1:$A$299=$E$4,ROW($B$1:$B$299)),ROW(78:78)),ROW($B$1:$B$299)),"")</f>
        <v/>
      </c>
    </row>
    <row r="86" spans="1:10" ht="16.5" x14ac:dyDescent="0.25">
      <c r="A86" s="116" t="str">
        <f>'Les qualifiés'!H92</f>
        <v>Fleury-les Aubrais</v>
      </c>
      <c r="B86" s="116" t="str">
        <f>'Les qualifiés'!I92</f>
        <v>MOULIN Denis</v>
      </c>
      <c r="C86" s="116" t="str">
        <f>'Les qualifiés'!J92</f>
        <v>1 div</v>
      </c>
      <c r="D86" s="116" t="str">
        <f>'Les qualifiés'!K92</f>
        <v>Cara 50m</v>
      </c>
      <c r="H86" s="115" t="str">
        <f t="array" ref="H86">IF(ROW(79:79)&lt;=COUNTIF($A$1:$A$299,$E$4),INDEX($B$1:$B$299,SMALL(IF($A$1:$A$299=$E$4,ROW($B$1:$B$299)),ROW(79:79)),ROW($B$1:$B$299)),"")</f>
        <v/>
      </c>
      <c r="I86" s="115" t="str">
        <f t="array" ref="I86">IF(ROW(79:79)&lt;=COUNTIF($A$1:$A$299,$E$4),INDEX($C$1:$C$299,SMALL(IF($A$1:$A$299=$E$4,ROW($B$1:$B$299)),ROW(79:79)),ROW($B$1:$B$299)),"")</f>
        <v/>
      </c>
      <c r="J86" s="115" t="str">
        <f t="array" ref="J86">IF(ROW(79:79)&lt;=COUNTIF($A$1:$A$299,$E$4),INDEX($D$1:$D$299,SMALL(IF($A$1:$A$299=$E$4,ROW($B$1:$B$299)),ROW(79:79)),ROW($B$1:$B$299)),"")</f>
        <v/>
      </c>
    </row>
    <row r="87" spans="1:10" ht="16.5" x14ac:dyDescent="0.25">
      <c r="A87" s="116" t="str">
        <f>'Les qualifiés'!H93</f>
        <v>Fleury-les-Aubrais</v>
      </c>
      <c r="B87" s="116" t="str">
        <f>'Les qualifiés'!I93</f>
        <v>CADOUX Rémi</v>
      </c>
      <c r="C87" s="116" t="str">
        <f>'Les qualifiés'!J93</f>
        <v>1 div</v>
      </c>
      <c r="D87" s="116" t="str">
        <f>'Les qualifiés'!K93</f>
        <v>Pist 10m</v>
      </c>
      <c r="H87" s="115" t="str">
        <f t="array" ref="H87">IF(ROW(80:80)&lt;=COUNTIF($A$1:$A$299,$E$4),INDEX($B$1:$B$299,SMALL(IF($A$1:$A$299=$E$4,ROW($B$1:$B$299)),ROW(80:80)),ROW($B$1:$B$299)),"")</f>
        <v/>
      </c>
      <c r="I87" s="115" t="str">
        <f t="array" ref="I87">IF(ROW(80:80)&lt;=COUNTIF($A$1:$A$299,$E$4),INDEX($C$1:$C$299,SMALL(IF($A$1:$A$299=$E$4,ROW($B$1:$B$299)),ROW(80:80)),ROW($B$1:$B$299)),"")</f>
        <v/>
      </c>
      <c r="J87" s="115" t="str">
        <f t="array" ref="J87">IF(ROW(80:80)&lt;=COUNTIF($A$1:$A$299,$E$4),INDEX($D$1:$D$299,SMALL(IF($A$1:$A$299=$E$4,ROW($B$1:$B$299)),ROW(80:80)),ROW($B$1:$B$299)),"")</f>
        <v/>
      </c>
    </row>
    <row r="88" spans="1:10" ht="16.5" x14ac:dyDescent="0.25">
      <c r="A88" s="116" t="str">
        <f>'Les qualifiés'!H94</f>
        <v>Fleury-les-Aubrais</v>
      </c>
      <c r="B88" s="116" t="str">
        <f>'Les qualifiés'!I94</f>
        <v>DUTARDE Claude</v>
      </c>
      <c r="C88" s="116" t="str">
        <f>'Les qualifiés'!J94</f>
        <v>1 div</v>
      </c>
      <c r="D88" s="116" t="str">
        <f>'Les qualifiés'!K94</f>
        <v>Pist 10m</v>
      </c>
      <c r="H88" s="115" t="str">
        <f t="array" ref="H88">IF(ROW(81:81)&lt;=COUNTIF($A$1:$A$299,$E$4),INDEX($B$1:$B$299,SMALL(IF($A$1:$A$299=$E$4,ROW($B$1:$B$299)),ROW(81:81)),ROW($B$1:$B$299)),"")</f>
        <v/>
      </c>
      <c r="I88" s="115" t="str">
        <f t="array" ref="I88">IF(ROW(81:81)&lt;=COUNTIF($A$1:$A$299,$E$4),INDEX($C$1:$C$299,SMALL(IF($A$1:$A$299=$E$4,ROW($B$1:$B$299)),ROW(81:81)),ROW($B$1:$B$299)),"")</f>
        <v/>
      </c>
      <c r="J88" s="115" t="str">
        <f t="array" ref="J88">IF(ROW(81:81)&lt;=COUNTIF($A$1:$A$299,$E$4),INDEX($D$1:$D$299,SMALL(IF($A$1:$A$299=$E$4,ROW($B$1:$B$299)),ROW(81:81)),ROW($B$1:$B$299)),"")</f>
        <v/>
      </c>
    </row>
    <row r="89" spans="1:10" ht="16.5" x14ac:dyDescent="0.25">
      <c r="A89" s="116" t="str">
        <f>'Les qualifiés'!H95</f>
        <v>Fleury-les-Aubrais</v>
      </c>
      <c r="B89" s="116" t="str">
        <f>'Les qualifiés'!I95</f>
        <v>DUTARDE Claude</v>
      </c>
      <c r="C89" s="116" t="str">
        <f>'Les qualifiés'!J95</f>
        <v>55ans</v>
      </c>
      <c r="D89" s="116" t="str">
        <f>'Les qualifiés'!K95</f>
        <v>Pist 10m</v>
      </c>
      <c r="H89" s="115" t="str">
        <f t="array" ref="H89">IF(ROW(82:82)&lt;=COUNTIF($A$1:$A$299,$E$4),INDEX($B$1:$B$299,SMALL(IF($A$1:$A$299=$E$4,ROW($B$1:$B$299)),ROW(82:82)),ROW($B$1:$B$299)),"")</f>
        <v/>
      </c>
      <c r="I89" s="115" t="str">
        <f t="array" ref="I89">IF(ROW(82:82)&lt;=COUNTIF($A$1:$A$299,$E$4),INDEX($C$1:$C$299,SMALL(IF($A$1:$A$299=$E$4,ROW($B$1:$B$299)),ROW(82:82)),ROW($B$1:$B$299)),"")</f>
        <v/>
      </c>
      <c r="J89" s="115" t="str">
        <f t="array" ref="J89">IF(ROW(82:82)&lt;=COUNTIF($A$1:$A$299,$E$4),INDEX($D$1:$D$299,SMALL(IF($A$1:$A$299=$E$4,ROW($B$1:$B$299)),ROW(82:82)),ROW($B$1:$B$299)),"")</f>
        <v/>
      </c>
    </row>
    <row r="90" spans="1:10" ht="16.5" x14ac:dyDescent="0.25">
      <c r="A90" s="116" t="str">
        <f>'Les qualifiés'!H96</f>
        <v>Fleury-les-Aubrais</v>
      </c>
      <c r="B90" s="116" t="str">
        <f>'Les qualifiés'!I96</f>
        <v>DUTARDE Claude</v>
      </c>
      <c r="C90" s="116" t="str">
        <f>'Les qualifiés'!J96</f>
        <v>1 div</v>
      </c>
      <c r="D90" s="116" t="str">
        <f>'Les qualifiés'!K96</f>
        <v>P25 Std</v>
      </c>
      <c r="H90" s="115" t="str">
        <f t="array" ref="H90">IF(ROW(83:83)&lt;=COUNTIF($A$1:$A$299,$E$4),INDEX($B$1:$B$299,SMALL(IF($A$1:$A$299=$E$4,ROW($B$1:$B$299)),ROW(83:83)),ROW($B$1:$B$299)),"")</f>
        <v/>
      </c>
      <c r="I90" s="115" t="str">
        <f t="array" ref="I90">IF(ROW(83:83)&lt;=COUNTIF($A$1:$A$299,$E$4),INDEX($C$1:$C$299,SMALL(IF($A$1:$A$299=$E$4,ROW($B$1:$B$299)),ROW(83:83)),ROW($B$1:$B$299)),"")</f>
        <v/>
      </c>
      <c r="J90" s="115" t="str">
        <f t="array" ref="J90">IF(ROW(83:83)&lt;=COUNTIF($A$1:$A$299,$E$4),INDEX($D$1:$D$299,SMALL(IF($A$1:$A$299=$E$4,ROW($B$1:$B$299)),ROW(83:83)),ROW($B$1:$B$299)),"")</f>
        <v/>
      </c>
    </row>
    <row r="91" spans="1:10" ht="16.5" x14ac:dyDescent="0.25">
      <c r="A91" s="116" t="str">
        <f>'Les qualifiés'!H97</f>
        <v>Fleury-les-Aubrais</v>
      </c>
      <c r="B91" s="116" t="str">
        <f>'Les qualifiés'!I97</f>
        <v>MAYE Manon</v>
      </c>
      <c r="C91" s="116" t="str">
        <f>'Les qualifiés'!J97</f>
        <v>1 div</v>
      </c>
      <c r="D91" s="116" t="str">
        <f>'Les qualifiés'!K97</f>
        <v>Cara 10m</v>
      </c>
      <c r="H91" s="115" t="str">
        <f t="array" ref="H91">IF(ROW(84:84)&lt;=COUNTIF($A$1:$A$299,$E$4),INDEX($B$1:$B$299,SMALL(IF($A$1:$A$299=$E$4,ROW($B$1:$B$299)),ROW(84:84)),ROW($B$1:$B$299)),"")</f>
        <v/>
      </c>
      <c r="I91" s="115" t="str">
        <f t="array" ref="I91">IF(ROW(84:84)&lt;=COUNTIF($A$1:$A$299,$E$4),INDEX($C$1:$C$299,SMALL(IF($A$1:$A$299=$E$4,ROW($B$1:$B$299)),ROW(84:84)),ROW($B$1:$B$299)),"")</f>
        <v/>
      </c>
      <c r="J91" s="115" t="str">
        <f t="array" ref="J91">IF(ROW(84:84)&lt;=COUNTIF($A$1:$A$299,$E$4),INDEX($D$1:$D$299,SMALL(IF($A$1:$A$299=$E$4,ROW($B$1:$B$299)),ROW(84:84)),ROW($B$1:$B$299)),"")</f>
        <v/>
      </c>
    </row>
    <row r="92" spans="1:10" ht="16.5" x14ac:dyDescent="0.25">
      <c r="A92" s="116" t="str">
        <f>'Les qualifiés'!H98</f>
        <v>Fleury-les-Aubrais</v>
      </c>
      <c r="B92" s="116" t="str">
        <f>'Les qualifiés'!I98</f>
        <v>MAYE Manon</v>
      </c>
      <c r="C92" s="116" t="str">
        <f>'Les qualifiés'!J98</f>
        <v>Fém</v>
      </c>
      <c r="D92" s="116" t="str">
        <f>'Les qualifiés'!K98</f>
        <v>Cara 10m</v>
      </c>
      <c r="H92" s="115" t="str">
        <f t="array" ref="H92">IF(ROW(85:85)&lt;=COUNTIF($A$1:$A$299,$E$4),INDEX($B$1:$B$299,SMALL(IF($A$1:$A$299=$E$4,ROW($B$1:$B$299)),ROW(85:85)),ROW($B$1:$B$299)),"")</f>
        <v/>
      </c>
      <c r="I92" s="115" t="str">
        <f t="array" ref="I92">IF(ROW(85:85)&lt;=COUNTIF($A$1:$A$299,$E$4),INDEX($C$1:$C$299,SMALL(IF($A$1:$A$299=$E$4,ROW($B$1:$B$299)),ROW(85:85)),ROW($B$1:$B$299)),"")</f>
        <v/>
      </c>
      <c r="J92" s="115" t="str">
        <f t="array" ref="J92">IF(ROW(85:85)&lt;=COUNTIF($A$1:$A$299,$E$4),INDEX($D$1:$D$299,SMALL(IF($A$1:$A$299=$E$4,ROW($B$1:$B$299)),ROW(85:85)),ROW($B$1:$B$299)),"")</f>
        <v/>
      </c>
    </row>
    <row r="93" spans="1:10" ht="16.5" x14ac:dyDescent="0.25">
      <c r="A93" s="116" t="str">
        <f>'Les qualifiés'!H99</f>
        <v>Fleury-les-Aubrais</v>
      </c>
      <c r="B93" s="116" t="str">
        <f>'Les qualifiés'!I99</f>
        <v>NICOLAS TANG Kyara</v>
      </c>
      <c r="C93" s="116" t="str">
        <f>'Les qualifiés'!J99</f>
        <v>15-16</v>
      </c>
      <c r="D93" s="116" t="str">
        <f>'Les qualifiés'!K99</f>
        <v>Cara 10m</v>
      </c>
      <c r="H93" s="115" t="str">
        <f t="array" ref="H93">IF(ROW(86:86)&lt;=COUNTIF($A$1:$A$299,$E$4),INDEX($B$1:$B$299,SMALL(IF($A$1:$A$299=$E$4,ROW($B$1:$B$299)),ROW(86:86)),ROW($B$1:$B$299)),"")</f>
        <v/>
      </c>
      <c r="I93" s="115" t="str">
        <f t="array" ref="I93">IF(ROW(86:86)&lt;=COUNTIF($A$1:$A$299,$E$4),INDEX($C$1:$C$299,SMALL(IF($A$1:$A$299=$E$4,ROW($B$1:$B$299)),ROW(86:86)),ROW($B$1:$B$299)),"")</f>
        <v/>
      </c>
      <c r="J93" s="115" t="str">
        <f t="array" ref="J93">IF(ROW(86:86)&lt;=COUNTIF($A$1:$A$299,$E$4),INDEX($D$1:$D$299,SMALL(IF($A$1:$A$299=$E$4,ROW($B$1:$B$299)),ROW(86:86)),ROW($B$1:$B$299)),"")</f>
        <v/>
      </c>
    </row>
    <row r="94" spans="1:10" ht="16.5" x14ac:dyDescent="0.25">
      <c r="A94" s="116" t="str">
        <f>'Les qualifiés'!H100</f>
        <v>Fleury-les-Aubrais</v>
      </c>
      <c r="B94" s="116" t="str">
        <f>'Les qualifiés'!I100</f>
        <v>NICOLAS TANG Kyara</v>
      </c>
      <c r="C94" s="116" t="str">
        <f>'Les qualifiés'!J100</f>
        <v>13-16</v>
      </c>
      <c r="D94" s="116" t="str">
        <f>'Les qualifiés'!K100</f>
        <v>Cara 50m</v>
      </c>
      <c r="H94" s="115" t="str">
        <f t="array" ref="H94">IF(ROW(87:87)&lt;=COUNTIF($A$1:$A$299,$E$4),INDEX($B$1:$B$299,SMALL(IF($A$1:$A$299=$E$4,ROW($B$1:$B$299)),ROW(87:87)),ROW($B$1:$B$299)),"")</f>
        <v/>
      </c>
      <c r="I94" s="115" t="str">
        <f t="array" ref="I94">IF(ROW(87:87)&lt;=COUNTIF($A$1:$A$299,$E$4),INDEX($C$1:$C$299,SMALL(IF($A$1:$A$299=$E$4,ROW($B$1:$B$299)),ROW(87:87)),ROW($B$1:$B$299)),"")</f>
        <v/>
      </c>
      <c r="J94" s="115" t="str">
        <f t="array" ref="J94">IF(ROW(87:87)&lt;=COUNTIF($A$1:$A$299,$E$4),INDEX($D$1:$D$299,SMALL(IF($A$1:$A$299=$E$4,ROW($B$1:$B$299)),ROW(87:87)),ROW($B$1:$B$299)),"")</f>
        <v/>
      </c>
    </row>
    <row r="95" spans="1:10" ht="16.5" x14ac:dyDescent="0.25">
      <c r="A95" s="116" t="str">
        <f>'Les qualifiés'!H101</f>
        <v>Fleury-les-Aubrais</v>
      </c>
      <c r="B95" s="116" t="str">
        <f>'Les qualifiés'!I101</f>
        <v>VERGNE Jean Paul</v>
      </c>
      <c r="C95" s="116" t="str">
        <f>'Les qualifiés'!J101</f>
        <v>2 div</v>
      </c>
      <c r="D95" s="116" t="str">
        <f>'Les qualifiés'!K101</f>
        <v>Cara 50m</v>
      </c>
      <c r="H95" s="115" t="str">
        <f t="array" ref="H95">IF(ROW(88:88)&lt;=COUNTIF($A$1:$A$299,$E$4),INDEX($B$1:$B$299,SMALL(IF($A$1:$A$299=$E$4,ROW($B$1:$B$299)),ROW(88:88)),ROW($B$1:$B$299)),"")</f>
        <v/>
      </c>
      <c r="I95" s="115" t="str">
        <f t="array" ref="I95">IF(ROW(88:88)&lt;=COUNTIF($A$1:$A$299,$E$4),INDEX($C$1:$C$299,SMALL(IF($A$1:$A$299=$E$4,ROW($B$1:$B$299)),ROW(88:88)),ROW($B$1:$B$299)),"")</f>
        <v/>
      </c>
      <c r="J95" s="115" t="str">
        <f t="array" ref="J95">IF(ROW(88:88)&lt;=COUNTIF($A$1:$A$299,$E$4),INDEX($D$1:$D$299,SMALL(IF($A$1:$A$299=$E$4,ROW($B$1:$B$299)),ROW(88:88)),ROW($B$1:$B$299)),"")</f>
        <v/>
      </c>
    </row>
    <row r="96" spans="1:10" ht="16.5" x14ac:dyDescent="0.25">
      <c r="A96" s="116" t="str">
        <f>'Les qualifiés'!H102</f>
        <v>Saint-Jean-de-Braye</v>
      </c>
      <c r="B96" s="116" t="str">
        <f>'Les qualifiés'!I102</f>
        <v>AUGER Marie</v>
      </c>
      <c r="C96" s="116" t="str">
        <f>'Les qualifiés'!J102</f>
        <v>Fém</v>
      </c>
      <c r="D96" s="116" t="str">
        <f>'Les qualifiés'!K102</f>
        <v>Cara 10m</v>
      </c>
      <c r="H96" s="115" t="str">
        <f t="array" ref="H96">IF(ROW(89:89)&lt;=COUNTIF($A$1:$A$299,$E$4),INDEX($B$1:$B$299,SMALL(IF($A$1:$A$299=$E$4,ROW($B$1:$B$299)),ROW(89:89)),ROW($B$1:$B$299)),"")</f>
        <v/>
      </c>
      <c r="I96" s="115" t="str">
        <f t="array" ref="I96">IF(ROW(89:89)&lt;=COUNTIF($A$1:$A$299,$E$4),INDEX($C$1:$C$299,SMALL(IF($A$1:$A$299=$E$4,ROW($B$1:$B$299)),ROW(89:89)),ROW($B$1:$B$299)),"")</f>
        <v/>
      </c>
      <c r="J96" s="115" t="str">
        <f t="array" ref="J96">IF(ROW(89:89)&lt;=COUNTIF($A$1:$A$299,$E$4),INDEX($D$1:$D$299,SMALL(IF($A$1:$A$299=$E$4,ROW($B$1:$B$299)),ROW(89:89)),ROW($B$1:$B$299)),"")</f>
        <v/>
      </c>
    </row>
    <row r="97" spans="1:10" ht="16.5" x14ac:dyDescent="0.25">
      <c r="A97" s="116" t="str">
        <f>'Les qualifiés'!H103</f>
        <v>Saint-Jean-de-Braye</v>
      </c>
      <c r="B97" s="116" t="str">
        <f>'Les qualifiés'!I103</f>
        <v>AUGER Marie</v>
      </c>
      <c r="C97" s="116" t="str">
        <f>'Les qualifiés'!J103</f>
        <v>2 div</v>
      </c>
      <c r="D97" s="116" t="str">
        <f>'Les qualifiés'!K103</f>
        <v>Cara 50m</v>
      </c>
      <c r="H97" s="115" t="str">
        <f t="array" ref="H97">IF(ROW(90:90)&lt;=COUNTIF($A$1:$A$299,$E$4),INDEX($B$1:$B$299,SMALL(IF($A$1:$A$299=$E$4,ROW($B$1:$B$299)),ROW(90:90)),ROW($B$1:$B$299)),"")</f>
        <v/>
      </c>
      <c r="I97" s="115" t="str">
        <f t="array" ref="I97">IF(ROW(90:90)&lt;=COUNTIF($A$1:$A$299,$E$4),INDEX($C$1:$C$299,SMALL(IF($A$1:$A$299=$E$4,ROW($B$1:$B$299)),ROW(90:90)),ROW($B$1:$B$299)),"")</f>
        <v/>
      </c>
      <c r="J97" s="115" t="str">
        <f t="array" ref="J97">IF(ROW(90:90)&lt;=COUNTIF($A$1:$A$299,$E$4),INDEX($D$1:$D$299,SMALL(IF($A$1:$A$299=$E$4,ROW($B$1:$B$299)),ROW(90:90)),ROW($B$1:$B$299)),"")</f>
        <v/>
      </c>
    </row>
    <row r="98" spans="1:10" ht="16.5" x14ac:dyDescent="0.25">
      <c r="A98" s="116" t="str">
        <f>'Les qualifiés'!H104</f>
        <v>Saint-Jean-de-Braye</v>
      </c>
      <c r="B98" s="116" t="str">
        <f>'Les qualifiés'!I104</f>
        <v>AUGER Patrick</v>
      </c>
      <c r="C98" s="116" t="str">
        <f>'Les qualifiés'!J104</f>
        <v>1 div</v>
      </c>
      <c r="D98" s="116" t="str">
        <f>'Les qualifiés'!K104</f>
        <v>Cara 50m</v>
      </c>
      <c r="H98" s="115" t="str">
        <f t="array" ref="H98">IF(ROW(91:91)&lt;=COUNTIF($A$1:$A$299,$E$4),INDEX($B$1:$B$299,SMALL(IF($A$1:$A$299=$E$4,ROW($B$1:$B$299)),ROW(91:91)),ROW($B$1:$B$299)),"")</f>
        <v/>
      </c>
      <c r="I98" s="115" t="str">
        <f t="array" ref="I98">IF(ROW(91:91)&lt;=COUNTIF($A$1:$A$299,$E$4),INDEX($C$1:$C$299,SMALL(IF($A$1:$A$299=$E$4,ROW($B$1:$B$299)),ROW(91:91)),ROW($B$1:$B$299)),"")</f>
        <v/>
      </c>
      <c r="J98" s="115" t="str">
        <f t="array" ref="J98">IF(ROW(91:91)&lt;=COUNTIF($A$1:$A$299,$E$4),INDEX($D$1:$D$299,SMALL(IF($A$1:$A$299=$E$4,ROW($B$1:$B$299)),ROW(91:91)),ROW($B$1:$B$299)),"")</f>
        <v/>
      </c>
    </row>
    <row r="99" spans="1:10" ht="16.5" x14ac:dyDescent="0.25">
      <c r="A99" s="116" t="str">
        <f>'Les qualifiés'!H105</f>
        <v>Saint-Jean-de-Braye</v>
      </c>
      <c r="B99" s="116" t="str">
        <f>'Les qualifiés'!I105</f>
        <v>AUZOL Pierre</v>
      </c>
      <c r="C99" s="116" t="str">
        <f>'Les qualifiés'!J105</f>
        <v>1 div</v>
      </c>
      <c r="D99" s="116" t="str">
        <f>'Les qualifiés'!K105</f>
        <v>Pist 10m</v>
      </c>
      <c r="H99" s="115" t="str">
        <f t="array" ref="H99">IF(ROW(92:92)&lt;=COUNTIF($A$1:$A$299,$E$4),INDEX($B$1:$B$299,SMALL(IF($A$1:$A$299=$E$4,ROW($B$1:$B$299)),ROW(92:92)),ROW($B$1:$B$299)),"")</f>
        <v/>
      </c>
      <c r="I99" s="115" t="str">
        <f t="array" ref="I99">IF(ROW(92:92)&lt;=COUNTIF($A$1:$A$299,$E$4),INDEX($C$1:$C$299,SMALL(IF($A$1:$A$299=$E$4,ROW($B$1:$B$299)),ROW(92:92)),ROW($B$1:$B$299)),"")</f>
        <v/>
      </c>
      <c r="J99" s="115" t="str">
        <f t="array" ref="J99">IF(ROW(92:92)&lt;=COUNTIF($A$1:$A$299,$E$4),INDEX($D$1:$D$299,SMALL(IF($A$1:$A$299=$E$4,ROW($B$1:$B$299)),ROW(92:92)),ROW($B$1:$B$299)),"")</f>
        <v/>
      </c>
    </row>
    <row r="100" spans="1:10" ht="16.5" x14ac:dyDescent="0.25">
      <c r="A100" s="116" t="str">
        <f>'Les qualifiés'!H106</f>
        <v>Saint-Jean-de-Braye</v>
      </c>
      <c r="B100" s="116" t="str">
        <f>'Les qualifiés'!I106</f>
        <v>GERMAIN Eléonore</v>
      </c>
      <c r="C100" s="116" t="str">
        <f>'Les qualifiés'!J106</f>
        <v>11-12</v>
      </c>
      <c r="D100" s="116" t="str">
        <f>'Les qualifiés'!K106</f>
        <v>Cara 10m</v>
      </c>
      <c r="H100" s="115" t="str">
        <f t="array" ref="H100">IF(ROW(93:93)&lt;=COUNTIF($A$1:$A$299,$E$4),INDEX($B$1:$B$299,SMALL(IF($A$1:$A$299=$E$4,ROW($B$1:$B$299)),ROW(93:93)),ROW($B$1:$B$299)),"")</f>
        <v/>
      </c>
      <c r="I100" s="115" t="str">
        <f t="array" ref="I100">IF(ROW(93:93)&lt;=COUNTIF($A$1:$A$299,$E$4),INDEX($C$1:$C$299,SMALL(IF($A$1:$A$299=$E$4,ROW($B$1:$B$299)),ROW(93:93)),ROW($B$1:$B$299)),"")</f>
        <v/>
      </c>
      <c r="J100" s="115" t="str">
        <f t="array" ref="J100">IF(ROW(93:93)&lt;=COUNTIF($A$1:$A$299,$E$4),INDEX($D$1:$D$299,SMALL(IF($A$1:$A$299=$E$4,ROW($B$1:$B$299)),ROW(93:93)),ROW($B$1:$B$299)),"")</f>
        <v/>
      </c>
    </row>
    <row r="101" spans="1:10" ht="16.5" x14ac:dyDescent="0.25">
      <c r="A101" s="116" t="str">
        <f>'Les qualifiés'!H107</f>
        <v>Montigny-le-Roi</v>
      </c>
      <c r="B101" s="116" t="str">
        <f>'Les qualifiés'!I107</f>
        <v>LECREUX Michel</v>
      </c>
      <c r="C101" s="116" t="str">
        <f>'Les qualifiés'!J107</f>
        <v>55+</v>
      </c>
      <c r="D101" s="116" t="str">
        <f>'Les qualifiés'!K107</f>
        <v>Cara 10m</v>
      </c>
      <c r="H101" s="115" t="str">
        <f t="array" ref="H101">IF(ROW(94:94)&lt;=COUNTIF($A$1:$A$299,$E$4),INDEX($B$1:$B$299,SMALL(IF($A$1:$A$299=$E$4,ROW($B$1:$B$299)),ROW(94:94)),ROW($B$1:$B$299)),"")</f>
        <v/>
      </c>
      <c r="I101" s="115" t="str">
        <f t="array" ref="I101">IF(ROW(94:94)&lt;=COUNTIF($A$1:$A$299,$E$4),INDEX($C$1:$C$299,SMALL(IF($A$1:$A$299=$E$4,ROW($B$1:$B$299)),ROW(94:94)),ROW($B$1:$B$299)),"")</f>
        <v/>
      </c>
      <c r="J101" s="115" t="str">
        <f t="array" ref="J101">IF(ROW(94:94)&lt;=COUNTIF($A$1:$A$299,$E$4),INDEX($D$1:$D$299,SMALL(IF($A$1:$A$299=$E$4,ROW($B$1:$B$299)),ROW(94:94)),ROW($B$1:$B$299)),"")</f>
        <v/>
      </c>
    </row>
    <row r="102" spans="1:10" ht="16.5" x14ac:dyDescent="0.25">
      <c r="A102" s="116" t="str">
        <f>'Les qualifiés'!H108</f>
        <v>Montigny-le-Roi</v>
      </c>
      <c r="B102" s="116" t="str">
        <f>'Les qualifiés'!I108</f>
        <v>PERARD Jean-Charles</v>
      </c>
      <c r="C102" s="116" t="str">
        <f>'Les qualifiés'!J108</f>
        <v>2 div</v>
      </c>
      <c r="D102" s="116" t="str">
        <f>'Les qualifiés'!K108</f>
        <v>Cara 50m</v>
      </c>
      <c r="H102" s="115" t="str">
        <f t="array" ref="H102">IF(ROW(95:95)&lt;=COUNTIF($A$1:$A$299,$E$4),INDEX($B$1:$B$299,SMALL(IF($A$1:$A$299=$E$4,ROW($B$1:$B$299)),ROW(95:95)),ROW($B$1:$B$299)),"")</f>
        <v/>
      </c>
      <c r="I102" s="115" t="str">
        <f t="array" ref="I102">IF(ROW(95:95)&lt;=COUNTIF($A$1:$A$299,$E$4),INDEX($C$1:$C$299,SMALL(IF($A$1:$A$299=$E$4,ROW($B$1:$B$299)),ROW(95:95)),ROW($B$1:$B$299)),"")</f>
        <v/>
      </c>
      <c r="J102" s="115" t="str">
        <f t="array" ref="J102">IF(ROW(95:95)&lt;=COUNTIF($A$1:$A$299,$E$4),INDEX($D$1:$D$299,SMALL(IF($A$1:$A$299=$E$4,ROW($B$1:$B$299)),ROW(95:95)),ROW($B$1:$B$299)),"")</f>
        <v/>
      </c>
    </row>
    <row r="103" spans="1:10" ht="16.5" x14ac:dyDescent="0.25">
      <c r="A103" s="116" t="str">
        <f>'Les qualifiés'!H109</f>
        <v>Montigny-le-Roi</v>
      </c>
      <c r="B103" s="116" t="str">
        <f>'Les qualifiés'!I109</f>
        <v>REGNIER Silvere</v>
      </c>
      <c r="C103" s="116" t="str">
        <f>'Les qualifiés'!J109</f>
        <v>hon</v>
      </c>
      <c r="D103" s="116" t="str">
        <f>'Les qualifiés'!K109</f>
        <v>Pist 10m</v>
      </c>
      <c r="H103" s="115" t="str">
        <f t="array" ref="H103">IF(ROW(96:96)&lt;=COUNTIF($A$1:$A$299,$E$4),INDEX($B$1:$B$299,SMALL(IF($A$1:$A$299=$E$4,ROW($B$1:$B$299)),ROW(96:96)),ROW($B$1:$B$299)),"")</f>
        <v/>
      </c>
      <c r="I103" s="115" t="str">
        <f t="array" ref="I103">IF(ROW(96:96)&lt;=COUNTIF($A$1:$A$299,$E$4),INDEX($C$1:$C$299,SMALL(IF($A$1:$A$299=$E$4,ROW($B$1:$B$299)),ROW(96:96)),ROW($B$1:$B$299)),"")</f>
        <v/>
      </c>
      <c r="J103" s="115" t="str">
        <f t="array" ref="J103">IF(ROW(96:96)&lt;=COUNTIF($A$1:$A$299,$E$4),INDEX($D$1:$D$299,SMALL(IF($A$1:$A$299=$E$4,ROW($B$1:$B$299)),ROW(96:96)),ROW($B$1:$B$299)),"")</f>
        <v/>
      </c>
    </row>
    <row r="104" spans="1:10" ht="16.5" x14ac:dyDescent="0.25">
      <c r="A104" s="116" t="str">
        <f>'Les qualifiés'!H110</f>
        <v>Auby</v>
      </c>
      <c r="B104" s="116" t="str">
        <f>'Les qualifiés'!I110</f>
        <v>CATHELAIN SAMUEL</v>
      </c>
      <c r="C104" s="116" t="str">
        <f>'Les qualifiés'!J110</f>
        <v>hon</v>
      </c>
      <c r="D104" s="116" t="str">
        <f>'Les qualifiés'!K110</f>
        <v>Pist 10m</v>
      </c>
      <c r="H104" s="115" t="str">
        <f t="array" ref="H104">IF(ROW(97:97)&lt;=COUNTIF($A$1:$A$299,$E$4),INDEX($B$1:$B$299,SMALL(IF($A$1:$A$299=$E$4,ROW($B$1:$B$299)),ROW(97:97)),ROW($B$1:$B$299)),"")</f>
        <v/>
      </c>
      <c r="I104" s="115" t="str">
        <f t="array" ref="I104">IF(ROW(97:97)&lt;=COUNTIF($A$1:$A$299,$E$4),INDEX($C$1:$C$299,SMALL(IF($A$1:$A$299=$E$4,ROW($B$1:$B$299)),ROW(97:97)),ROW($B$1:$B$299)),"")</f>
        <v/>
      </c>
      <c r="J104" s="115" t="str">
        <f t="array" ref="J104">IF(ROW(97:97)&lt;=COUNTIF($A$1:$A$299,$E$4),INDEX($D$1:$D$299,SMALL(IF($A$1:$A$299=$E$4,ROW($B$1:$B$299)),ROW(97:97)),ROW($B$1:$B$299)),"")</f>
        <v/>
      </c>
    </row>
    <row r="105" spans="1:10" ht="16.5" x14ac:dyDescent="0.25">
      <c r="A105" s="116" t="str">
        <f>'Les qualifiés'!H111</f>
        <v>Auby</v>
      </c>
      <c r="B105" s="116" t="str">
        <f>'Les qualifiés'!I111</f>
        <v xml:space="preserve">VERDAVOIR  NATHALIE </v>
      </c>
      <c r="C105" s="116" t="str">
        <f>'Les qualifiés'!J111</f>
        <v>Féminines</v>
      </c>
      <c r="D105" s="116" t="str">
        <f>'Les qualifiés'!K111</f>
        <v>Pist 10m</v>
      </c>
      <c r="H105" s="115" t="str">
        <f t="array" ref="H105">IF(ROW(98:98)&lt;=COUNTIF($A$1:$A$299,$E$4),INDEX($B$1:$B$299,SMALL(IF($A$1:$A$299=$E$4,ROW($B$1:$B$299)),ROW(98:98)),ROW($B$1:$B$299)),"")</f>
        <v/>
      </c>
      <c r="I105" s="115" t="str">
        <f t="array" ref="I105">IF(ROW(98:98)&lt;=COUNTIF($A$1:$A$299,$E$4),INDEX($C$1:$C$299,SMALL(IF($A$1:$A$299=$E$4,ROW($B$1:$B$299)),ROW(98:98)),ROW($B$1:$B$299)),"")</f>
        <v/>
      </c>
      <c r="J105" s="115" t="str">
        <f t="array" ref="J105">IF(ROW(98:98)&lt;=COUNTIF($A$1:$A$299,$E$4),INDEX($D$1:$D$299,SMALL(IF($A$1:$A$299=$E$4,ROW($B$1:$B$299)),ROW(98:98)),ROW($B$1:$B$299)),"")</f>
        <v/>
      </c>
    </row>
    <row r="106" spans="1:10" ht="16.5" x14ac:dyDescent="0.25">
      <c r="A106" s="116" t="str">
        <f>'Les qualifiés'!H112</f>
        <v>Bergues</v>
      </c>
      <c r="B106" s="116" t="str">
        <f>'Les qualifiés'!I112</f>
        <v>DELEPLACE PATRICK</v>
      </c>
      <c r="C106" s="116" t="str">
        <f>'Les qualifiés'!J112</f>
        <v>hon</v>
      </c>
      <c r="D106" s="116" t="str">
        <f>'Les qualifiés'!K112</f>
        <v>Pist 10m</v>
      </c>
      <c r="H106" s="115" t="str">
        <f t="array" ref="H106">IF(ROW(99:99)&lt;=COUNTIF($A$1:$A$299,$E$4),INDEX($B$1:$B$299,SMALL(IF($A$1:$A$299=$E$4,ROW($B$1:$B$299)),ROW(99:99)),ROW($B$1:$B$299)),"")</f>
        <v/>
      </c>
      <c r="I106" s="115" t="str">
        <f t="array" ref="I106">IF(ROW(99:99)&lt;=COUNTIF($A$1:$A$299,$E$4),INDEX($C$1:$C$299,SMALL(IF($A$1:$A$299=$E$4,ROW($B$1:$B$299)),ROW(99:99)),ROW($B$1:$B$299)),"")</f>
        <v/>
      </c>
      <c r="J106" s="115" t="str">
        <f t="array" ref="J106">IF(ROW(99:99)&lt;=COUNTIF($A$1:$A$299,$E$4),INDEX($D$1:$D$299,SMALL(IF($A$1:$A$299=$E$4,ROW($B$1:$B$299)),ROW(99:99)),ROW($B$1:$B$299)),"")</f>
        <v/>
      </c>
    </row>
    <row r="107" spans="1:10" ht="16.5" x14ac:dyDescent="0.25">
      <c r="A107" s="116" t="str">
        <f>'Les qualifiés'!H113</f>
        <v>Bergues</v>
      </c>
      <c r="B107" s="116" t="str">
        <f>'Les qualifiés'!I113</f>
        <v>MATTHYS DOMINIQUE</v>
      </c>
      <c r="C107" s="116" t="str">
        <f>'Les qualifiés'!J113</f>
        <v>excel</v>
      </c>
      <c r="D107" s="116" t="str">
        <f>'Les qualifiés'!K113</f>
        <v>Pist 10m</v>
      </c>
      <c r="H107" s="115" t="str">
        <f t="array" ref="H107">IF(ROW(100:100)&lt;=COUNTIF($A$1:$A$299,$E$4),INDEX($B$1:$B$299,SMALL(IF($A$1:$A$299=$E$4,ROW($B$1:$B$299)),ROW(100:100)),ROW($B$1:$B$299)),"")</f>
        <v/>
      </c>
      <c r="I107" s="115" t="str">
        <f t="array" ref="I107">IF(ROW(100:100)&lt;=COUNTIF($A$1:$A$299,$E$4),INDEX($C$1:$C$299,SMALL(IF($A$1:$A$299=$E$4,ROW($B$1:$B$299)),ROW(100:100)),ROW($B$1:$B$299)),"")</f>
        <v/>
      </c>
      <c r="J107" s="115" t="str">
        <f t="array" ref="J107">IF(ROW(100:100)&lt;=COUNTIF($A$1:$A$299,$E$4),INDEX($D$1:$D$299,SMALL(IF($A$1:$A$299=$E$4,ROW($B$1:$B$299)),ROW(100:100)),ROW($B$1:$B$299)),"")</f>
        <v/>
      </c>
    </row>
    <row r="108" spans="1:10" ht="16.5" x14ac:dyDescent="0.25">
      <c r="A108" s="116" t="str">
        <f>'Les qualifiés'!H114</f>
        <v>Bruay-sur-Escaut</v>
      </c>
      <c r="B108" s="116" t="str">
        <f>'Les qualifiés'!I114</f>
        <v xml:space="preserve">CAULIER   YVES  </v>
      </c>
      <c r="C108" s="116" t="str">
        <f>'Les qualifiés'!J114</f>
        <v>2 div</v>
      </c>
      <c r="D108" s="116" t="str">
        <f>'Les qualifiés'!K114</f>
        <v>Cara 10m</v>
      </c>
      <c r="H108" s="115" t="str">
        <f t="array" ref="H108">IF(ROW(101:101)&lt;=COUNTIF($A$1:$A$299,$E$4),INDEX($B$1:$B$299,SMALL(IF($A$1:$A$299=$E$4,ROW($B$1:$B$299)),ROW(101:101)),ROW($B$1:$B$299)),"")</f>
        <v/>
      </c>
      <c r="I108" s="115" t="str">
        <f t="array" ref="I108">IF(ROW(101:101)&lt;=COUNTIF($A$1:$A$299,$E$4),INDEX($C$1:$C$299,SMALL(IF($A$1:$A$299=$E$4,ROW($B$1:$B$299)),ROW(101:101)),ROW($B$1:$B$299)),"")</f>
        <v/>
      </c>
      <c r="J108" s="115" t="str">
        <f t="array" ref="J108">IF(ROW(101:101)&lt;=COUNTIF($A$1:$A$299,$E$4),INDEX($D$1:$D$299,SMALL(IF($A$1:$A$299=$E$4,ROW($B$1:$B$299)),ROW(101:101)),ROW($B$1:$B$299)),"")</f>
        <v/>
      </c>
    </row>
    <row r="109" spans="1:10" ht="16.5" x14ac:dyDescent="0.25">
      <c r="A109" s="116" t="str">
        <f>'Les qualifiés'!H115</f>
        <v>Bruay-sur-Escaut</v>
      </c>
      <c r="B109" s="116" t="str">
        <f>'Les qualifiés'!I115</f>
        <v xml:space="preserve">PRZYBYLSKI  LAURENT </v>
      </c>
      <c r="C109" s="116" t="str">
        <f>'Les qualifiés'!J115</f>
        <v>55ans</v>
      </c>
      <c r="D109" s="116" t="str">
        <f>'Les qualifiés'!K115</f>
        <v>Pist 10m</v>
      </c>
      <c r="H109" s="115" t="str">
        <f t="array" ref="H109">IF(ROW(102:102)&lt;=COUNTIF($A$1:$A$299,$E$4),INDEX($B$1:$B$299,SMALL(IF($A$1:$A$299=$E$4,ROW($B$1:$B$299)),ROW(102:102)),ROW($B$1:$B$299)),"")</f>
        <v/>
      </c>
      <c r="I109" s="115" t="str">
        <f t="array" ref="I109">IF(ROW(102:102)&lt;=COUNTIF($A$1:$A$299,$E$4),INDEX($C$1:$C$299,SMALL(IF($A$1:$A$299=$E$4,ROW($B$1:$B$299)),ROW(102:102)),ROW($B$1:$B$299)),"")</f>
        <v/>
      </c>
      <c r="J109" s="115" t="str">
        <f t="array" ref="J109">IF(ROW(102:102)&lt;=COUNTIF($A$1:$A$299,$E$4),INDEX($D$1:$D$299,SMALL(IF($A$1:$A$299=$E$4,ROW($B$1:$B$299)),ROW(102:102)),ROW($B$1:$B$299)),"")</f>
        <v/>
      </c>
    </row>
    <row r="110" spans="1:10" ht="16.5" x14ac:dyDescent="0.25">
      <c r="A110" s="116" t="str">
        <f>'Les qualifiés'!H116</f>
        <v>Hazebrouck</v>
      </c>
      <c r="B110" s="116" t="str">
        <f>'Les qualifiés'!I116</f>
        <v>NESSLANY SAMUEL</v>
      </c>
      <c r="C110" s="116" t="str">
        <f>'Les qualifiés'!J116</f>
        <v>hon</v>
      </c>
      <c r="D110" s="116" t="str">
        <f>'Les qualifiés'!K116</f>
        <v>Pist 10m</v>
      </c>
      <c r="H110" s="115" t="str">
        <f t="array" ref="H110">IF(ROW(103:103)&lt;=COUNTIF($A$1:$A$299,$E$4),INDEX($B$1:$B$299,SMALL(IF($A$1:$A$299=$E$4,ROW($B$1:$B$299)),ROW(103:103)),ROW($B$1:$B$299)),"")</f>
        <v/>
      </c>
      <c r="I110" s="115" t="str">
        <f t="array" ref="I110">IF(ROW(103:103)&lt;=COUNTIF($A$1:$A$299,$E$4),INDEX($C$1:$C$299,SMALL(IF($A$1:$A$299=$E$4,ROW($B$1:$B$299)),ROW(103:103)),ROW($B$1:$B$299)),"")</f>
        <v/>
      </c>
      <c r="J110" s="115" t="str">
        <f t="array" ref="J110">IF(ROW(103:103)&lt;=COUNTIF($A$1:$A$299,$E$4),INDEX($D$1:$D$299,SMALL(IF($A$1:$A$299=$E$4,ROW($B$1:$B$299)),ROW(103:103)),ROW($B$1:$B$299)),"")</f>
        <v/>
      </c>
    </row>
    <row r="111" spans="1:10" ht="16.5" x14ac:dyDescent="0.25">
      <c r="A111" s="116" t="str">
        <f>'Les qualifiés'!H117</f>
        <v>Hazebrouck</v>
      </c>
      <c r="B111" s="116" t="str">
        <f>'Les qualifiés'!I117</f>
        <v>WICKE LUDIVINE</v>
      </c>
      <c r="C111" s="116" t="str">
        <f>'Les qualifiés'!J117</f>
        <v>promo</v>
      </c>
      <c r="D111" s="116" t="str">
        <f>'Les qualifiés'!K117</f>
        <v>Cara 10m</v>
      </c>
      <c r="H111" s="115" t="str">
        <f t="array" ref="H111">IF(ROW(104:104)&lt;=COUNTIF($A$1:$A$299,$E$4),INDEX($B$1:$B$299,SMALL(IF($A$1:$A$299=$E$4,ROW($B$1:$B$299)),ROW(104:104)),ROW($B$1:$B$299)),"")</f>
        <v/>
      </c>
      <c r="I111" s="115" t="str">
        <f t="array" ref="I111">IF(ROW(104:104)&lt;=COUNTIF($A$1:$A$299,$E$4),INDEX($C$1:$C$299,SMALL(IF($A$1:$A$299=$E$4,ROW($B$1:$B$299)),ROW(104:104)),ROW($B$1:$B$299)),"")</f>
        <v/>
      </c>
      <c r="J111" s="115" t="str">
        <f t="array" ref="J111">IF(ROW(104:104)&lt;=COUNTIF($A$1:$A$299,$E$4),INDEX($D$1:$D$299,SMALL(IF($A$1:$A$299=$E$4,ROW($B$1:$B$299)),ROW(104:104)),ROW($B$1:$B$299)),"")</f>
        <v/>
      </c>
    </row>
    <row r="112" spans="1:10" ht="16.5" x14ac:dyDescent="0.25">
      <c r="A112" s="116" t="str">
        <f>'Les qualifiés'!H118</f>
        <v>Hellemmes</v>
      </c>
      <c r="B112" s="116" t="str">
        <f>'Les qualifiés'!I118</f>
        <v>CAREME LAURENT</v>
      </c>
      <c r="C112" s="116" t="str">
        <f>'Les qualifiés'!J118</f>
        <v>2 div</v>
      </c>
      <c r="D112" s="116" t="str">
        <f>'Les qualifiés'!K118</f>
        <v>Cara 50m</v>
      </c>
      <c r="H112" s="115" t="str">
        <f t="array" ref="H112">IF(ROW(105:105)&lt;=COUNTIF($A$1:$A$299,$E$4),INDEX($B$1:$B$299,SMALL(IF($A$1:$A$299=$E$4,ROW($B$1:$B$299)),ROW(105:105)),ROW($B$1:$B$299)),"")</f>
        <v/>
      </c>
      <c r="I112" s="115" t="str">
        <f t="array" ref="I112">IF(ROW(105:105)&lt;=COUNTIF($A$1:$A$299,$E$4),INDEX($C$1:$C$299,SMALL(IF($A$1:$A$299=$E$4,ROW($B$1:$B$299)),ROW(105:105)),ROW($B$1:$B$299)),"")</f>
        <v/>
      </c>
      <c r="J112" s="115" t="str">
        <f t="array" ref="J112">IF(ROW(105:105)&lt;=COUNTIF($A$1:$A$299,$E$4),INDEX($D$1:$D$299,SMALL(IF($A$1:$A$299=$E$4,ROW($B$1:$B$299)),ROW(105:105)),ROW($B$1:$B$299)),"")</f>
        <v/>
      </c>
    </row>
    <row r="113" spans="1:10" ht="16.5" x14ac:dyDescent="0.25">
      <c r="A113" s="116" t="str">
        <f>'Les qualifiés'!H119</f>
        <v>Hellemmes</v>
      </c>
      <c r="B113" s="116" t="str">
        <f>'Les qualifiés'!I119</f>
        <v>LE GOFF KARINE</v>
      </c>
      <c r="C113" s="116" t="str">
        <f>'Les qualifiés'!J119</f>
        <v>Fém</v>
      </c>
      <c r="D113" s="116" t="str">
        <f>'Les qualifiés'!K119</f>
        <v>Cara 10m</v>
      </c>
      <c r="H113" s="115" t="str">
        <f t="array" ref="H113">IF(ROW(106:106)&lt;=COUNTIF($A$1:$A$299,$E$4),INDEX($B$1:$B$299,SMALL(IF($A$1:$A$299=$E$4,ROW($B$1:$B$299)),ROW(106:106)),ROW($B$1:$B$299)),"")</f>
        <v/>
      </c>
      <c r="I113" s="115" t="str">
        <f t="array" ref="I113">IF(ROW(106:106)&lt;=COUNTIF($A$1:$A$299,$E$4),INDEX($C$1:$C$299,SMALL(IF($A$1:$A$299=$E$4,ROW($B$1:$B$299)),ROW(106:106)),ROW($B$1:$B$299)),"")</f>
        <v/>
      </c>
      <c r="J113" s="115" t="str">
        <f t="array" ref="J113">IF(ROW(106:106)&lt;=COUNTIF($A$1:$A$299,$E$4),INDEX($D$1:$D$299,SMALL(IF($A$1:$A$299=$E$4,ROW($B$1:$B$299)),ROW(106:106)),ROW($B$1:$B$299)),"")</f>
        <v/>
      </c>
    </row>
    <row r="114" spans="1:10" ht="16.5" x14ac:dyDescent="0.25">
      <c r="A114" s="116" t="str">
        <f>'Les qualifiés'!H120</f>
        <v>Hellemmes</v>
      </c>
      <c r="B114" s="116" t="str">
        <f>'Les qualifiés'!I120</f>
        <v>LESAFFRE DELPHINE</v>
      </c>
      <c r="C114" s="116" t="str">
        <f>'Les qualifiés'!J120</f>
        <v>Fém</v>
      </c>
      <c r="D114" s="116" t="str">
        <f>'Les qualifiés'!K120</f>
        <v>Cara 10m</v>
      </c>
      <c r="H114" s="115" t="str">
        <f t="array" ref="H114">IF(ROW(107:107)&lt;=COUNTIF($A$1:$A$299,$E$4),INDEX($B$1:$B$299,SMALL(IF($A$1:$A$299=$E$4,ROW($B$1:$B$299)),ROW(107:107)),ROW($B$1:$B$299)),"")</f>
        <v/>
      </c>
      <c r="I114" s="115" t="str">
        <f t="array" ref="I114">IF(ROW(107:107)&lt;=COUNTIF($A$1:$A$299,$E$4),INDEX($C$1:$C$299,SMALL(IF($A$1:$A$299=$E$4,ROW($B$1:$B$299)),ROW(107:107)),ROW($B$1:$B$299)),"")</f>
        <v/>
      </c>
      <c r="J114" s="115" t="str">
        <f t="array" ref="J114">IF(ROW(107:107)&lt;=COUNTIF($A$1:$A$299,$E$4),INDEX($D$1:$D$299,SMALL(IF($A$1:$A$299=$E$4,ROW($B$1:$B$299)),ROW(107:107)),ROW($B$1:$B$299)),"")</f>
        <v/>
      </c>
    </row>
    <row r="115" spans="1:10" ht="16.5" x14ac:dyDescent="0.25">
      <c r="A115" s="116" t="str">
        <f>'Les qualifiés'!H121</f>
        <v>Hondschoote</v>
      </c>
      <c r="B115" s="116" t="str">
        <f>'Les qualifiés'!I121</f>
        <v>CHEVRIN TOM</v>
      </c>
      <c r="C115" s="116" t="str">
        <f>'Les qualifiés'!J121</f>
        <v>15-16</v>
      </c>
      <c r="D115" s="116" t="str">
        <f>'Les qualifiés'!K121</f>
        <v>Pist 10m</v>
      </c>
      <c r="H115" s="115" t="str">
        <f t="array" ref="H115">IF(ROW(108:108)&lt;=COUNTIF($A$1:$A$299,$E$4),INDEX($B$1:$B$299,SMALL(IF($A$1:$A$299=$E$4,ROW($B$1:$B$299)),ROW(108:108)),ROW($B$1:$B$299)),"")</f>
        <v/>
      </c>
      <c r="I115" s="115" t="str">
        <f t="array" ref="I115">IF(ROW(108:108)&lt;=COUNTIF($A$1:$A$299,$E$4),INDEX($C$1:$C$299,SMALL(IF($A$1:$A$299=$E$4,ROW($B$1:$B$299)),ROW(108:108)),ROW($B$1:$B$299)),"")</f>
        <v/>
      </c>
      <c r="J115" s="115" t="str">
        <f t="array" ref="J115">IF(ROW(108:108)&lt;=COUNTIF($A$1:$A$299,$E$4),INDEX($D$1:$D$299,SMALL(IF($A$1:$A$299=$E$4,ROW($B$1:$B$299)),ROW(108:108)),ROW($B$1:$B$299)),"")</f>
        <v/>
      </c>
    </row>
    <row r="116" spans="1:10" ht="16.5" x14ac:dyDescent="0.25">
      <c r="A116" s="116" t="str">
        <f>'Les qualifiés'!H122</f>
        <v>Hondschoote</v>
      </c>
      <c r="B116" s="116" t="str">
        <f>'Les qualifiés'!I122</f>
        <v>ROLLEZ SIEBBE</v>
      </c>
      <c r="C116" s="116" t="str">
        <f>'Les qualifiés'!J122</f>
        <v xml:space="preserve">3 div  </v>
      </c>
      <c r="D116" s="116" t="str">
        <f>'Les qualifiés'!K122</f>
        <v>Pist 10m</v>
      </c>
      <c r="H116" s="115" t="str">
        <f t="array" ref="H116">IF(ROW(109:109)&lt;=COUNTIF($A$1:$A$299,$E$4),INDEX($B$1:$B$299,SMALL(IF($A$1:$A$299=$E$4,ROW($B$1:$B$299)),ROW(109:109)),ROW($B$1:$B$299)),"")</f>
        <v/>
      </c>
      <c r="I116" s="115" t="str">
        <f t="array" ref="I116">IF(ROW(109:109)&lt;=COUNTIF($A$1:$A$299,$E$4),INDEX($C$1:$C$299,SMALL(IF($A$1:$A$299=$E$4,ROW($B$1:$B$299)),ROW(109:109)),ROW($B$1:$B$299)),"")</f>
        <v/>
      </c>
      <c r="J116" s="115" t="str">
        <f t="array" ref="J116">IF(ROW(109:109)&lt;=COUNTIF($A$1:$A$299,$E$4),INDEX($D$1:$D$299,SMALL(IF($A$1:$A$299=$E$4,ROW($B$1:$B$299)),ROW(109:109)),ROW($B$1:$B$299)),"")</f>
        <v/>
      </c>
    </row>
    <row r="117" spans="1:10" ht="16.5" x14ac:dyDescent="0.25">
      <c r="A117" s="116" t="str">
        <f>'Les qualifiés'!H123</f>
        <v>Hondschoote</v>
      </c>
      <c r="B117" s="116" t="str">
        <f>'Les qualifiés'!I123</f>
        <v>ROLLEZ SIEBBE</v>
      </c>
      <c r="C117" s="116" t="str">
        <f>'Les qualifiés'!J123</f>
        <v>hon</v>
      </c>
      <c r="D117" s="116" t="str">
        <f>'Les qualifiés'!K123</f>
        <v>Pist 10m</v>
      </c>
      <c r="H117" s="115" t="str">
        <f t="array" ref="H117">IF(ROW(110:110)&lt;=COUNTIF($A$1:$A$299,$E$4),INDEX($B$1:$B$299,SMALL(IF($A$1:$A$299=$E$4,ROW($B$1:$B$299)),ROW(110:110)),ROW($B$1:$B$299)),"")</f>
        <v/>
      </c>
      <c r="I117" s="115" t="str">
        <f t="array" ref="I117">IF(ROW(110:110)&lt;=COUNTIF($A$1:$A$299,$E$4),INDEX($C$1:$C$299,SMALL(IF($A$1:$A$299=$E$4,ROW($B$1:$B$299)),ROW(110:110)),ROW($B$1:$B$299)),"")</f>
        <v/>
      </c>
      <c r="J117" s="115" t="str">
        <f t="array" ref="J117">IF(ROW(110:110)&lt;=COUNTIF($A$1:$A$299,$E$4),INDEX($D$1:$D$299,SMALL(IF($A$1:$A$299=$E$4,ROW($B$1:$B$299)),ROW(110:110)),ROW($B$1:$B$299)),"")</f>
        <v/>
      </c>
    </row>
    <row r="118" spans="1:10" ht="16.5" x14ac:dyDescent="0.25">
      <c r="A118" s="116" t="str">
        <f>'Les qualifiés'!H124</f>
        <v>Lomme</v>
      </c>
      <c r="B118" s="116" t="str">
        <f>'Les qualifiés'!I124</f>
        <v>BRYCKAERT APOLLINE</v>
      </c>
      <c r="C118" s="116" t="str">
        <f>'Les qualifiés'!J124</f>
        <v>3 div</v>
      </c>
      <c r="D118" s="116" t="str">
        <f>'Les qualifiés'!K124</f>
        <v>Cara 10m</v>
      </c>
      <c r="H118" s="115" t="str">
        <f t="array" ref="H118">IF(ROW(111:111)&lt;=COUNTIF($A$1:$A$299,$E$4),INDEX($B$1:$B$299,SMALL(IF($A$1:$A$299=$E$4,ROW($B$1:$B$299)),ROW(111:111)),ROW($B$1:$B$299)),"")</f>
        <v/>
      </c>
      <c r="I118" s="115" t="str">
        <f t="array" ref="I118">IF(ROW(111:111)&lt;=COUNTIF($A$1:$A$299,$E$4),INDEX($C$1:$C$299,SMALL(IF($A$1:$A$299=$E$4,ROW($B$1:$B$299)),ROW(111:111)),ROW($B$1:$B$299)),"")</f>
        <v/>
      </c>
      <c r="J118" s="115" t="str">
        <f t="array" ref="J118">IF(ROW(111:111)&lt;=COUNTIF($A$1:$A$299,$E$4),INDEX($D$1:$D$299,SMALL(IF($A$1:$A$299=$E$4,ROW($B$1:$B$299)),ROW(111:111)),ROW($B$1:$B$299)),"")</f>
        <v/>
      </c>
    </row>
    <row r="119" spans="1:10" ht="16.5" x14ac:dyDescent="0.25">
      <c r="A119" s="116" t="str">
        <f>'Les qualifiés'!H125</f>
        <v>Lomme</v>
      </c>
      <c r="B119" s="116" t="str">
        <f>'Les qualifiés'!I125</f>
        <v>BRYCKAERT APOLLINE</v>
      </c>
      <c r="C119" s="116" t="str">
        <f>'Les qualifiés'!J125</f>
        <v>hon</v>
      </c>
      <c r="D119" s="116" t="str">
        <f>'Les qualifiés'!K125</f>
        <v>Cara 10m</v>
      </c>
      <c r="H119" s="115" t="str">
        <f t="array" ref="H119">IF(ROW(112:112)&lt;=COUNTIF($A$1:$A$299,$E$4),INDEX($B$1:$B$299,SMALL(IF($A$1:$A$299=$E$4,ROW($B$1:$B$299)),ROW(112:112)),ROW($B$1:$B$299)),"")</f>
        <v/>
      </c>
      <c r="I119" s="115" t="str">
        <f t="array" ref="I119">IF(ROW(112:112)&lt;=COUNTIF($A$1:$A$299,$E$4),INDEX($C$1:$C$299,SMALL(IF($A$1:$A$299=$E$4,ROW($B$1:$B$299)),ROW(112:112)),ROW($B$1:$B$299)),"")</f>
        <v/>
      </c>
      <c r="J119" s="115" t="str">
        <f t="array" ref="J119">IF(ROW(112:112)&lt;=COUNTIF($A$1:$A$299,$E$4),INDEX($D$1:$D$299,SMALL(IF($A$1:$A$299=$E$4,ROW($B$1:$B$299)),ROW(112:112)),ROW($B$1:$B$299)),"")</f>
        <v/>
      </c>
    </row>
    <row r="120" spans="1:10" ht="16.5" x14ac:dyDescent="0.25">
      <c r="A120" s="116" t="str">
        <f>'Les qualifiés'!H126</f>
        <v>Lomme</v>
      </c>
      <c r="B120" s="116" t="str">
        <f>'Les qualifiés'!I126</f>
        <v>ETTAOUSSI MOHAMED</v>
      </c>
      <c r="C120" s="116" t="str">
        <f>'Les qualifiés'!J126</f>
        <v>3 div</v>
      </c>
      <c r="D120" s="116" t="str">
        <f>'Les qualifiés'!K126</f>
        <v>Cara 50m</v>
      </c>
      <c r="H120" s="115" t="str">
        <f t="array" ref="H120">IF(ROW(113:113)&lt;=COUNTIF($A$1:$A$299,$E$4),INDEX($B$1:$B$299,SMALL(IF($A$1:$A$299=$E$4,ROW($B$1:$B$299)),ROW(113:113)),ROW($B$1:$B$299)),"")</f>
        <v/>
      </c>
      <c r="I120" s="115" t="str">
        <f t="array" ref="I120">IF(ROW(113:113)&lt;=COUNTIF($A$1:$A$299,$E$4),INDEX($C$1:$C$299,SMALL(IF($A$1:$A$299=$E$4,ROW($B$1:$B$299)),ROW(113:113)),ROW($B$1:$B$299)),"")</f>
        <v/>
      </c>
      <c r="J120" s="115" t="str">
        <f t="array" ref="J120">IF(ROW(113:113)&lt;=COUNTIF($A$1:$A$299,$E$4),INDEX($D$1:$D$299,SMALL(IF($A$1:$A$299=$E$4,ROW($B$1:$B$299)),ROW(113:113)),ROW($B$1:$B$299)),"")</f>
        <v/>
      </c>
    </row>
    <row r="121" spans="1:10" ht="16.5" x14ac:dyDescent="0.25">
      <c r="A121" s="116" t="str">
        <f>'Les qualifiés'!H127</f>
        <v>Lomme</v>
      </c>
      <c r="B121" s="116" t="str">
        <f>'Les qualifiés'!I127</f>
        <v>GHESQUIERE THIERRY</v>
      </c>
      <c r="C121" s="116" t="str">
        <f>'Les qualifiés'!J127</f>
        <v>promo</v>
      </c>
      <c r="D121" s="116" t="str">
        <f>'Les qualifiés'!K127</f>
        <v>Cara 50m</v>
      </c>
      <c r="H121" s="115" t="str">
        <f t="array" ref="H121">IF(ROW(114:114)&lt;=COUNTIF($A$1:$A$299,$E$4),INDEX($B$1:$B$299,SMALL(IF($A$1:$A$299=$E$4,ROW($B$1:$B$299)),ROW(114:114)),ROW($B$1:$B$299)),"")</f>
        <v/>
      </c>
      <c r="I121" s="115" t="str">
        <f t="array" ref="I121">IF(ROW(114:114)&lt;=COUNTIF($A$1:$A$299,$E$4),INDEX($C$1:$C$299,SMALL(IF($A$1:$A$299=$E$4,ROW($B$1:$B$299)),ROW(114:114)),ROW($B$1:$B$299)),"")</f>
        <v/>
      </c>
      <c r="J121" s="115" t="str">
        <f t="array" ref="J121">IF(ROW(114:114)&lt;=COUNTIF($A$1:$A$299,$E$4),INDEX($D$1:$D$299,SMALL(IF($A$1:$A$299=$E$4,ROW($B$1:$B$299)),ROW(114:114)),ROW($B$1:$B$299)),"")</f>
        <v/>
      </c>
    </row>
    <row r="122" spans="1:10" ht="16.5" x14ac:dyDescent="0.25">
      <c r="A122" s="116" t="str">
        <f>'Les qualifiés'!H128</f>
        <v>Lomme</v>
      </c>
      <c r="B122" s="116" t="str">
        <f>'Les qualifiés'!I128</f>
        <v>LEFEBVRE NICOLAS</v>
      </c>
      <c r="C122" s="116" t="str">
        <f>'Les qualifiés'!J128</f>
        <v>2 div</v>
      </c>
      <c r="D122" s="116" t="str">
        <f>'Les qualifiés'!K128</f>
        <v>P25 Libre</v>
      </c>
      <c r="H122" s="115" t="str">
        <f t="array" ref="H122">IF(ROW(115:115)&lt;=COUNTIF($A$1:$A$299,$E$4),INDEX($B$1:$B$299,SMALL(IF($A$1:$A$299=$E$4,ROW($B$1:$B$299)),ROW(115:115)),ROW($B$1:$B$299)),"")</f>
        <v/>
      </c>
      <c r="I122" s="115" t="str">
        <f t="array" ref="I122">IF(ROW(115:115)&lt;=COUNTIF($A$1:$A$299,$E$4),INDEX($C$1:$C$299,SMALL(IF($A$1:$A$299=$E$4,ROW($B$1:$B$299)),ROW(115:115)),ROW($B$1:$B$299)),"")</f>
        <v/>
      </c>
      <c r="J122" s="115" t="str">
        <f t="array" ref="J122">IF(ROW(115:115)&lt;=COUNTIF($A$1:$A$299,$E$4),INDEX($D$1:$D$299,SMALL(IF($A$1:$A$299=$E$4,ROW($B$1:$B$299)),ROW(115:115)),ROW($B$1:$B$299)),"")</f>
        <v/>
      </c>
    </row>
    <row r="123" spans="1:10" ht="16.5" x14ac:dyDescent="0.25">
      <c r="A123" s="116" t="str">
        <f>'Les qualifiés'!H129</f>
        <v>Lomme</v>
      </c>
      <c r="B123" s="116" t="str">
        <f>'Les qualifiés'!I129</f>
        <v>MOINEAU AMBRE</v>
      </c>
      <c r="C123" s="116" t="str">
        <f>'Les qualifiés'!J129</f>
        <v>15-16</v>
      </c>
      <c r="D123" s="116" t="str">
        <f>'Les qualifiés'!K129</f>
        <v>Pist 10m</v>
      </c>
      <c r="H123" s="115" t="str">
        <f t="array" ref="H123">IF(ROW(116:116)&lt;=COUNTIF($A$1:$A$299,$E$4),INDEX($B$1:$B$299,SMALL(IF($A$1:$A$299=$E$4,ROW($B$1:$B$299)),ROW(116:116)),ROW($B$1:$B$299)),"")</f>
        <v/>
      </c>
      <c r="I123" s="115" t="str">
        <f t="array" ref="I123">IF(ROW(116:116)&lt;=COUNTIF($A$1:$A$299,$E$4),INDEX($C$1:$C$299,SMALL(IF($A$1:$A$299=$E$4,ROW($B$1:$B$299)),ROW(116:116)),ROW($B$1:$B$299)),"")</f>
        <v/>
      </c>
      <c r="J123" s="115" t="str">
        <f t="array" ref="J123">IF(ROW(116:116)&lt;=COUNTIF($A$1:$A$299,$E$4),INDEX($D$1:$D$299,SMALL(IF($A$1:$A$299=$E$4,ROW($B$1:$B$299)),ROW(116:116)),ROW($B$1:$B$299)),"")</f>
        <v/>
      </c>
    </row>
    <row r="124" spans="1:10" ht="16.5" x14ac:dyDescent="0.25">
      <c r="A124" s="116" t="str">
        <f>'Les qualifiés'!H130</f>
        <v>Lomme</v>
      </c>
      <c r="B124" s="116" t="str">
        <f>'Les qualifiés'!I130</f>
        <v>MOINEAU AMBRE</v>
      </c>
      <c r="C124" s="116" t="str">
        <f>'Les qualifiés'!J130</f>
        <v>13-16</v>
      </c>
      <c r="D124" s="116" t="str">
        <f>'Les qualifiés'!K130</f>
        <v>Cara 50m</v>
      </c>
      <c r="H124" s="115" t="str">
        <f t="array" ref="H124">IF(ROW(117:117)&lt;=COUNTIF($A$1:$A$299,$E$4),INDEX($B$1:$B$299,SMALL(IF($A$1:$A$299=$E$4,ROW($B$1:$B$299)),ROW(117:117)),ROW($B$1:$B$299)),"")</f>
        <v/>
      </c>
      <c r="I124" s="115" t="str">
        <f t="array" ref="I124">IF(ROW(117:117)&lt;=COUNTIF($A$1:$A$299,$E$4),INDEX($C$1:$C$299,SMALL(IF($A$1:$A$299=$E$4,ROW($B$1:$B$299)),ROW(117:117)),ROW($B$1:$B$299)),"")</f>
        <v/>
      </c>
      <c r="J124" s="115" t="str">
        <f t="array" ref="J124">IF(ROW(117:117)&lt;=COUNTIF($A$1:$A$299,$E$4),INDEX($D$1:$D$299,SMALL(IF($A$1:$A$299=$E$4,ROW($B$1:$B$299)),ROW(117:117)),ROW($B$1:$B$299)),"")</f>
        <v/>
      </c>
    </row>
    <row r="125" spans="1:10" ht="16.5" x14ac:dyDescent="0.25">
      <c r="A125" s="116" t="str">
        <f>'Les qualifiés'!H131</f>
        <v>Lomme</v>
      </c>
      <c r="B125" s="116" t="str">
        <f>'Les qualifiés'!I131</f>
        <v>MOINEAU LOUIS</v>
      </c>
      <c r="C125" s="116" t="str">
        <f>'Les qualifiés'!J131</f>
        <v>11-12</v>
      </c>
      <c r="D125" s="116" t="str">
        <f>'Les qualifiés'!K131</f>
        <v>Pist 10m</v>
      </c>
      <c r="H125" s="115" t="str">
        <f t="array" ref="H125">IF(ROW(118:118)&lt;=COUNTIF($A$1:$A$299,$E$4),INDEX($B$1:$B$299,SMALL(IF($A$1:$A$299=$E$4,ROW($B$1:$B$299)),ROW(118:118)),ROW($B$1:$B$299)),"")</f>
        <v/>
      </c>
      <c r="I125" s="115" t="str">
        <f t="array" ref="I125">IF(ROW(118:118)&lt;=COUNTIF($A$1:$A$299,$E$4),INDEX($C$1:$C$299,SMALL(IF($A$1:$A$299=$E$4,ROW($B$1:$B$299)),ROW(118:118)),ROW($B$1:$B$299)),"")</f>
        <v/>
      </c>
      <c r="J125" s="115" t="str">
        <f t="array" ref="J125">IF(ROW(118:118)&lt;=COUNTIF($A$1:$A$299,$E$4),INDEX($D$1:$D$299,SMALL(IF($A$1:$A$299=$E$4,ROW($B$1:$B$299)),ROW(118:118)),ROW($B$1:$B$299)),"")</f>
        <v/>
      </c>
    </row>
    <row r="126" spans="1:10" ht="16.5" x14ac:dyDescent="0.25">
      <c r="A126" s="116" t="str">
        <f>'Les qualifiés'!H132</f>
        <v>Lomme</v>
      </c>
      <c r="B126" s="116" t="str">
        <f>'Les qualifiés'!I132</f>
        <v xml:space="preserve">TOUCHE STEPHANIE </v>
      </c>
      <c r="C126" s="116" t="str">
        <f>'Les qualifiés'!J132</f>
        <v>Féminines</v>
      </c>
      <c r="D126" s="116" t="str">
        <f>'Les qualifiés'!K132</f>
        <v>Pist 10m</v>
      </c>
      <c r="H126" s="115" t="str">
        <f t="array" ref="H126">IF(ROW(119:119)&lt;=COUNTIF($A$1:$A$299,$E$4),INDEX($B$1:$B$299,SMALL(IF($A$1:$A$299=$E$4,ROW($B$1:$B$299)),ROW(119:119)),ROW($B$1:$B$299)),"")</f>
        <v/>
      </c>
      <c r="I126" s="115" t="str">
        <f t="array" ref="I126">IF(ROW(119:119)&lt;=COUNTIF($A$1:$A$299,$E$4),INDEX($C$1:$C$299,SMALL(IF($A$1:$A$299=$E$4,ROW($B$1:$B$299)),ROW(119:119)),ROW($B$1:$B$299)),"")</f>
        <v/>
      </c>
      <c r="J126" s="115" t="str">
        <f t="array" ref="J126">IF(ROW(119:119)&lt;=COUNTIF($A$1:$A$299,$E$4),INDEX($D$1:$D$299,SMALL(IF($A$1:$A$299=$E$4,ROW($B$1:$B$299)),ROW(119:119)),ROW($B$1:$B$299)),"")</f>
        <v/>
      </c>
    </row>
    <row r="127" spans="1:10" ht="16.5" x14ac:dyDescent="0.25">
      <c r="A127" s="116" t="str">
        <f>'Les qualifiés'!H133</f>
        <v>Lomme</v>
      </c>
      <c r="B127" s="116" t="str">
        <f>'Les qualifiés'!I133</f>
        <v>VERHAEST ASTRID</v>
      </c>
      <c r="C127" s="116" t="str">
        <f>'Les qualifiés'!J133</f>
        <v>15-16</v>
      </c>
      <c r="D127" s="116" t="str">
        <f>'Les qualifiés'!K133</f>
        <v>Cara 10m</v>
      </c>
      <c r="H127" s="115" t="str">
        <f t="array" ref="H127">IF(ROW(120:120)&lt;=COUNTIF($A$1:$A$299,$E$4),INDEX($B$1:$B$299,SMALL(IF($A$1:$A$299=$E$4,ROW($B$1:$B$299)),ROW(120:120)),ROW($B$1:$B$299)),"")</f>
        <v/>
      </c>
      <c r="I127" s="115" t="str">
        <f t="array" ref="I127">IF(ROW(120:120)&lt;=COUNTIF($A$1:$A$299,$E$4),INDEX($C$1:$C$299,SMALL(IF($A$1:$A$299=$E$4,ROW($B$1:$B$299)),ROW(120:120)),ROW($B$1:$B$299)),"")</f>
        <v/>
      </c>
      <c r="J127" s="115" t="str">
        <f t="array" ref="J127">IF(ROW(120:120)&lt;=COUNTIF($A$1:$A$299,$E$4),INDEX($D$1:$D$299,SMALL(IF($A$1:$A$299=$E$4,ROW($B$1:$B$299)),ROW(120:120)),ROW($B$1:$B$299)),"")</f>
        <v/>
      </c>
    </row>
    <row r="128" spans="1:10" ht="16.5" x14ac:dyDescent="0.25">
      <c r="A128" s="116" t="str">
        <f>'Les qualifiés'!H134</f>
        <v>Moncheaux</v>
      </c>
      <c r="B128" s="116" t="str">
        <f>'Les qualifiés'!I134</f>
        <v>DUEZ EMILIE</v>
      </c>
      <c r="C128" s="116" t="str">
        <f>'Les qualifiés'!J134</f>
        <v>promo</v>
      </c>
      <c r="D128" s="116" t="str">
        <f>'Les qualifiés'!K134</f>
        <v>Cara 10m</v>
      </c>
      <c r="H128" s="115" t="str">
        <f t="array" ref="H128">IF(ROW(121:121)&lt;=COUNTIF($A$1:$A$299,$E$4),INDEX($B$1:$B$299,SMALL(IF($A$1:$A$299=$E$4,ROW($B$1:$B$299)),ROW(121:121)),ROW($B$1:$B$299)),"")</f>
        <v/>
      </c>
      <c r="I128" s="115" t="str">
        <f t="array" ref="I128">IF(ROW(121:121)&lt;=COUNTIF($A$1:$A$299,$E$4),INDEX($C$1:$C$299,SMALL(IF($A$1:$A$299=$E$4,ROW($B$1:$B$299)),ROW(121:121)),ROW($B$1:$B$299)),"")</f>
        <v/>
      </c>
      <c r="J128" s="115" t="str">
        <f t="array" ref="J128">IF(ROW(121:121)&lt;=COUNTIF($A$1:$A$299,$E$4),INDEX($D$1:$D$299,SMALL(IF($A$1:$A$299=$E$4,ROW($B$1:$B$299)),ROW(121:121)),ROW($B$1:$B$299)),"")</f>
        <v/>
      </c>
    </row>
    <row r="129" spans="1:10" ht="16.5" x14ac:dyDescent="0.25">
      <c r="A129" s="116" t="str">
        <f>'Les qualifiés'!H135</f>
        <v>Moncheaux</v>
      </c>
      <c r="B129" s="116" t="str">
        <f>'Les qualifiés'!I135</f>
        <v>DUEZ STEPHANE</v>
      </c>
      <c r="C129" s="116" t="str">
        <f>'Les qualifiés'!J135</f>
        <v>hon</v>
      </c>
      <c r="D129" s="116" t="str">
        <f>'Les qualifiés'!K135</f>
        <v>Pist 10m</v>
      </c>
      <c r="H129" s="115" t="str">
        <f t="array" ref="H129">IF(ROW(122:122)&lt;=COUNTIF($A$1:$A$299,$E$4),INDEX($B$1:$B$299,SMALL(IF($A$1:$A$299=$E$4,ROW($B$1:$B$299)),ROW(122:122)),ROW($B$1:$B$299)),"")</f>
        <v/>
      </c>
      <c r="I129" s="115" t="str">
        <f t="array" ref="I129">IF(ROW(122:122)&lt;=COUNTIF($A$1:$A$299,$E$4),INDEX($C$1:$C$299,SMALL(IF($A$1:$A$299=$E$4,ROW($B$1:$B$299)),ROW(122:122)),ROW($B$1:$B$299)),"")</f>
        <v/>
      </c>
      <c r="J129" s="115" t="str">
        <f t="array" ref="J129">IF(ROW(122:122)&lt;=COUNTIF($A$1:$A$299,$E$4),INDEX($D$1:$D$299,SMALL(IF($A$1:$A$299=$E$4,ROW($B$1:$B$299)),ROW(122:122)),ROW($B$1:$B$299)),"")</f>
        <v/>
      </c>
    </row>
    <row r="130" spans="1:10" ht="16.5" x14ac:dyDescent="0.25">
      <c r="A130" s="116" t="str">
        <f>'Les qualifiés'!H136</f>
        <v>Moncheaux</v>
      </c>
      <c r="B130" s="116" t="str">
        <f>'Les qualifiés'!I136</f>
        <v>LEBOUT FREDERIC</v>
      </c>
      <c r="C130" s="116" t="str">
        <f>'Les qualifiés'!J136</f>
        <v>3 div</v>
      </c>
      <c r="D130" s="116" t="str">
        <f>'Les qualifiés'!K136</f>
        <v>Cara 10m</v>
      </c>
      <c r="H130" s="115" t="str">
        <f t="array" ref="H130">IF(ROW(123:123)&lt;=COUNTIF($A$1:$A$299,$E$4),INDEX($B$1:$B$299,SMALL(IF($A$1:$A$299=$E$4,ROW($B$1:$B$299)),ROW(123:123)),ROW($B$1:$B$299)),"")</f>
        <v/>
      </c>
      <c r="I130" s="115" t="str">
        <f t="array" ref="I130">IF(ROW(123:123)&lt;=COUNTIF($A$1:$A$299,$E$4),INDEX($C$1:$C$299,SMALL(IF($A$1:$A$299=$E$4,ROW($B$1:$B$299)),ROW(123:123)),ROW($B$1:$B$299)),"")</f>
        <v/>
      </c>
      <c r="J130" s="115" t="str">
        <f t="array" ref="J130">IF(ROW(123:123)&lt;=COUNTIF($A$1:$A$299,$E$4),INDEX($D$1:$D$299,SMALL(IF($A$1:$A$299=$E$4,ROW($B$1:$B$299)),ROW(123:123)),ROW($B$1:$B$299)),"")</f>
        <v/>
      </c>
    </row>
    <row r="131" spans="1:10" ht="16.5" x14ac:dyDescent="0.25">
      <c r="A131" s="116" t="str">
        <f>'Les qualifiés'!H137</f>
        <v>Moncheaux</v>
      </c>
      <c r="B131" s="116" t="str">
        <f>'Les qualifiés'!I137</f>
        <v>LEGRAND CHRISTOPHE</v>
      </c>
      <c r="C131" s="116" t="str">
        <f>'Les qualifiés'!J137</f>
        <v>excel</v>
      </c>
      <c r="D131" s="116" t="str">
        <f>'Les qualifiés'!K137</f>
        <v>Pist 10m</v>
      </c>
      <c r="H131" s="115" t="str">
        <f t="array" ref="H131">IF(ROW(124:124)&lt;=COUNTIF($A$1:$A$299,$E$4),INDEX($B$1:$B$299,SMALL(IF($A$1:$A$299=$E$4,ROW($B$1:$B$299)),ROW(124:124)),ROW($B$1:$B$299)),"")</f>
        <v/>
      </c>
      <c r="I131" s="115" t="str">
        <f t="array" ref="I131">IF(ROW(124:124)&lt;=COUNTIF($A$1:$A$299,$E$4),INDEX($C$1:$C$299,SMALL(IF($A$1:$A$299=$E$4,ROW($B$1:$B$299)),ROW(124:124)),ROW($B$1:$B$299)),"")</f>
        <v/>
      </c>
      <c r="J131" s="115" t="str">
        <f t="array" ref="J131">IF(ROW(124:124)&lt;=COUNTIF($A$1:$A$299,$E$4),INDEX($D$1:$D$299,SMALL(IF($A$1:$A$299=$E$4,ROW($B$1:$B$299)),ROW(124:124)),ROW($B$1:$B$299)),"")</f>
        <v/>
      </c>
    </row>
    <row r="132" spans="1:10" ht="16.5" x14ac:dyDescent="0.25">
      <c r="A132" s="116" t="str">
        <f>'Les qualifiés'!H138</f>
        <v>Moncheaux</v>
      </c>
      <c r="B132" s="116" t="str">
        <f>'Les qualifiés'!I138</f>
        <v>LEGRAND CHRISTOPHE</v>
      </c>
      <c r="C132" s="116" t="str">
        <f>'Les qualifiés'!J138</f>
        <v>3 div</v>
      </c>
      <c r="D132" s="116" t="str">
        <f>'Les qualifiés'!K138</f>
        <v>P25 Libre</v>
      </c>
      <c r="H132" s="115" t="str">
        <f t="array" ref="H132">IF(ROW(125:125)&lt;=COUNTIF($A$1:$A$299,$E$4),INDEX($B$1:$B$299,SMALL(IF($A$1:$A$299=$E$4,ROW($B$1:$B$299)),ROW(125:125)),ROW($B$1:$B$299)),"")</f>
        <v/>
      </c>
      <c r="I132" s="115" t="str">
        <f t="array" ref="I132">IF(ROW(125:125)&lt;=COUNTIF($A$1:$A$299,$E$4),INDEX($C$1:$C$299,SMALL(IF($A$1:$A$299=$E$4,ROW($B$1:$B$299)),ROW(125:125)),ROW($B$1:$B$299)),"")</f>
        <v/>
      </c>
      <c r="J132" s="115" t="str">
        <f t="array" ref="J132">IF(ROW(125:125)&lt;=COUNTIF($A$1:$A$299,$E$4),INDEX($D$1:$D$299,SMALL(IF($A$1:$A$299=$E$4,ROW($B$1:$B$299)),ROW(125:125)),ROW($B$1:$B$299)),"")</f>
        <v/>
      </c>
    </row>
    <row r="133" spans="1:10" ht="16.5" x14ac:dyDescent="0.25">
      <c r="A133" s="116" t="str">
        <f>'Les qualifiés'!H139</f>
        <v>Moncheaux</v>
      </c>
      <c r="B133" s="116" t="str">
        <f>'Les qualifiés'!I139</f>
        <v>MARTIN VINCENT</v>
      </c>
      <c r="C133" s="116" t="str">
        <f>'Les qualifiés'!J139</f>
        <v>hon</v>
      </c>
      <c r="D133" s="116" t="str">
        <f>'Les qualifiés'!K139</f>
        <v>Pist 10m</v>
      </c>
      <c r="H133" s="115" t="str">
        <f t="array" ref="H133">IF(ROW(126:126)&lt;=COUNTIF($A$1:$A$299,$E$4),INDEX($B$1:$B$299,SMALL(IF($A$1:$A$299=$E$4,ROW($B$1:$B$299)),ROW(126:126)),ROW($B$1:$B$299)),"")</f>
        <v/>
      </c>
      <c r="I133" s="115" t="str">
        <f t="array" ref="I133">IF(ROW(126:126)&lt;=COUNTIF($A$1:$A$299,$E$4),INDEX($C$1:$C$299,SMALL(IF($A$1:$A$299=$E$4,ROW($B$1:$B$299)),ROW(126:126)),ROW($B$1:$B$299)),"")</f>
        <v/>
      </c>
      <c r="J133" s="115" t="str">
        <f t="array" ref="J133">IF(ROW(126:126)&lt;=COUNTIF($A$1:$A$299,$E$4),INDEX($D$1:$D$299,SMALL(IF($A$1:$A$299=$E$4,ROW($B$1:$B$299)),ROW(126:126)),ROW($B$1:$B$299)),"")</f>
        <v/>
      </c>
    </row>
    <row r="134" spans="1:10" ht="16.5" x14ac:dyDescent="0.25">
      <c r="A134" s="116" t="str">
        <f>'Les qualifiés'!H140</f>
        <v>Moncheaux</v>
      </c>
      <c r="B134" s="116" t="str">
        <f>'Les qualifiés'!I140</f>
        <v>MORTREUX JEAN LOUIS</v>
      </c>
      <c r="C134" s="116" t="str">
        <f>'Les qualifiés'!J140</f>
        <v>55ans</v>
      </c>
      <c r="D134" s="116" t="str">
        <f>'Les qualifiés'!K140</f>
        <v>Pist 10m</v>
      </c>
      <c r="H134" s="115" t="str">
        <f t="array" ref="H134">IF(ROW(127:127)&lt;=COUNTIF($A$1:$A$299,$E$4),INDEX($B$1:$B$299,SMALL(IF($A$1:$A$299=$E$4,ROW($B$1:$B$299)),ROW(127:127)),ROW($B$1:$B$299)),"")</f>
        <v/>
      </c>
      <c r="I134" s="115" t="str">
        <f t="array" ref="I134">IF(ROW(127:127)&lt;=COUNTIF($A$1:$A$299,$E$4),INDEX($C$1:$C$299,SMALL(IF($A$1:$A$299=$E$4,ROW($B$1:$B$299)),ROW(127:127)),ROW($B$1:$B$299)),"")</f>
        <v/>
      </c>
      <c r="J134" s="115" t="str">
        <f t="array" ref="J134">IF(ROW(127:127)&lt;=COUNTIF($A$1:$A$299,$E$4),INDEX($D$1:$D$299,SMALL(IF($A$1:$A$299=$E$4,ROW($B$1:$B$299)),ROW(127:127)),ROW($B$1:$B$299)),"")</f>
        <v/>
      </c>
    </row>
    <row r="135" spans="1:10" ht="16.5" x14ac:dyDescent="0.25">
      <c r="A135" s="116" t="str">
        <f>'Les qualifiés'!H141</f>
        <v>Moncheaux</v>
      </c>
      <c r="B135" s="116" t="str">
        <f>'Les qualifiés'!I141</f>
        <v>VOREAUX ANTOINE</v>
      </c>
      <c r="C135" s="116" t="str">
        <f>'Les qualifiés'!J141</f>
        <v>hon</v>
      </c>
      <c r="D135" s="116" t="str">
        <f>'Les qualifiés'!K141</f>
        <v>Pist 10m</v>
      </c>
      <c r="H135" s="115" t="str">
        <f t="array" ref="H135">IF(ROW(128:128)&lt;=COUNTIF($A$1:$A$299,$E$4),INDEX($B$1:$B$299,SMALL(IF($A$1:$A$299=$E$4,ROW($B$1:$B$299)),ROW(128:128)),ROW($B$1:$B$299)),"")</f>
        <v/>
      </c>
      <c r="I135" s="115" t="str">
        <f t="array" ref="I135">IF(ROW(128:128)&lt;=COUNTIF($A$1:$A$299,$E$4),INDEX($C$1:$C$299,SMALL(IF($A$1:$A$299=$E$4,ROW($B$1:$B$299)),ROW(128:128)),ROW($B$1:$B$299)),"")</f>
        <v/>
      </c>
      <c r="J135" s="115" t="str">
        <f t="array" ref="J135">IF(ROW(128:128)&lt;=COUNTIF($A$1:$A$299,$E$4),INDEX($D$1:$D$299,SMALL(IF($A$1:$A$299=$E$4,ROW($B$1:$B$299)),ROW(128:128)),ROW($B$1:$B$299)),"")</f>
        <v/>
      </c>
    </row>
    <row r="136" spans="1:10" ht="16.5" x14ac:dyDescent="0.25">
      <c r="A136" s="116" t="str">
        <f>'Les qualifiés'!H142</f>
        <v>Nomain</v>
      </c>
      <c r="B136" s="116" t="str">
        <f>'Les qualifiés'!I142</f>
        <v>BEAUMONT PAUL</v>
      </c>
      <c r="C136" s="116" t="str">
        <f>'Les qualifiés'!J142</f>
        <v>1 div</v>
      </c>
      <c r="D136" s="116" t="str">
        <f>'Les qualifiés'!K142</f>
        <v>Pist 10m</v>
      </c>
      <c r="H136" s="115" t="str">
        <f t="array" ref="H136">IF(ROW(129:129)&lt;=COUNTIF($A$1:$A$299,$E$4),INDEX($B$1:$B$299,SMALL(IF($A$1:$A$299=$E$4,ROW($B$1:$B$299)),ROW(129:129)),ROW($B$1:$B$299)),"")</f>
        <v/>
      </c>
      <c r="I136" s="115" t="str">
        <f t="array" ref="I136">IF(ROW(129:129)&lt;=COUNTIF($A$1:$A$299,$E$4),INDEX($C$1:$C$299,SMALL(IF($A$1:$A$299=$E$4,ROW($B$1:$B$299)),ROW(129:129)),ROW($B$1:$B$299)),"")</f>
        <v/>
      </c>
      <c r="J136" s="115" t="str">
        <f t="array" ref="J136">IF(ROW(129:129)&lt;=COUNTIF($A$1:$A$299,$E$4),INDEX($D$1:$D$299,SMALL(IF($A$1:$A$299=$E$4,ROW($B$1:$B$299)),ROW(129:129)),ROW($B$1:$B$299)),"")</f>
        <v/>
      </c>
    </row>
    <row r="137" spans="1:10" ht="16.5" x14ac:dyDescent="0.25">
      <c r="A137" s="116" t="str">
        <f>'Les qualifiés'!H143</f>
        <v>Nomain</v>
      </c>
      <c r="B137" s="116" t="str">
        <f>'Les qualifiés'!I143</f>
        <v>BEAUMONT PAUL</v>
      </c>
      <c r="C137" s="116" t="str">
        <f>'Les qualifiés'!J143</f>
        <v>excel</v>
      </c>
      <c r="D137" s="116" t="str">
        <f>'Les qualifiés'!K143</f>
        <v>Pist 10m</v>
      </c>
      <c r="H137" s="115" t="str">
        <f t="array" ref="H137">IF(ROW(130:130)&lt;=COUNTIF($A$1:$A$299,$E$4),INDEX($B$1:$B$299,SMALL(IF($A$1:$A$299=$E$4,ROW($B$1:$B$299)),ROW(130:130)),ROW($B$1:$B$299)),"")</f>
        <v/>
      </c>
      <c r="I137" s="115" t="str">
        <f t="array" ref="I137">IF(ROW(130:130)&lt;=COUNTIF($A$1:$A$299,$E$4),INDEX($C$1:$C$299,SMALL(IF($A$1:$A$299=$E$4,ROW($B$1:$B$299)),ROW(130:130)),ROW($B$1:$B$299)),"")</f>
        <v/>
      </c>
      <c r="J137" s="115" t="str">
        <f t="array" ref="J137">IF(ROW(130:130)&lt;=COUNTIF($A$1:$A$299,$E$4),INDEX($D$1:$D$299,SMALL(IF($A$1:$A$299=$E$4,ROW($B$1:$B$299)),ROW(130:130)),ROW($B$1:$B$299)),"")</f>
        <v/>
      </c>
    </row>
    <row r="138" spans="1:10" ht="16.5" x14ac:dyDescent="0.25">
      <c r="A138" s="116" t="str">
        <f>'Les qualifiés'!H144</f>
        <v>Nomain</v>
      </c>
      <c r="B138" s="116" t="str">
        <f>'Les qualifiés'!I144</f>
        <v xml:space="preserve">GRAUX CAMILLE </v>
      </c>
      <c r="C138" s="116" t="str">
        <f>'Les qualifiés'!J144</f>
        <v>Féminines</v>
      </c>
      <c r="D138" s="116" t="str">
        <f>'Les qualifiés'!K144</f>
        <v>Pist 10m</v>
      </c>
      <c r="H138" s="115" t="str">
        <f t="array" ref="H138">IF(ROW(131:131)&lt;=COUNTIF($A$1:$A$299,$E$4),INDEX($B$1:$B$299,SMALL(IF($A$1:$A$299=$E$4,ROW($B$1:$B$299)),ROW(131:131)),ROW($B$1:$B$299)),"")</f>
        <v/>
      </c>
      <c r="I138" s="115" t="str">
        <f t="array" ref="I138">IF(ROW(131:131)&lt;=COUNTIF($A$1:$A$299,$E$4),INDEX($C$1:$C$299,SMALL(IF($A$1:$A$299=$E$4,ROW($B$1:$B$299)),ROW(131:131)),ROW($B$1:$B$299)),"")</f>
        <v/>
      </c>
      <c r="J138" s="115" t="str">
        <f t="array" ref="J138">IF(ROW(131:131)&lt;=COUNTIF($A$1:$A$299,$E$4),INDEX($D$1:$D$299,SMALL(IF($A$1:$A$299=$E$4,ROW($B$1:$B$299)),ROW(131:131)),ROW($B$1:$B$299)),"")</f>
        <v/>
      </c>
    </row>
    <row r="139" spans="1:10" ht="16.5" x14ac:dyDescent="0.25">
      <c r="A139" s="116" t="str">
        <f>'Les qualifiés'!H145</f>
        <v>Nomain</v>
      </c>
      <c r="B139" s="116" t="str">
        <f>'Les qualifiés'!I145</f>
        <v>LEGRAND ESTEBAN</v>
      </c>
      <c r="C139" s="116" t="str">
        <f>'Les qualifiés'!J145</f>
        <v>hon</v>
      </c>
      <c r="D139" s="116" t="str">
        <f>'Les qualifiés'!K145</f>
        <v>Cara 10m</v>
      </c>
      <c r="H139" s="115" t="str">
        <f t="array" ref="H139">IF(ROW(132:132)&lt;=COUNTIF($A$1:$A$299,$E$4),INDEX($B$1:$B$299,SMALL(IF($A$1:$A$299=$E$4,ROW($B$1:$B$299)),ROW(132:132)),ROW($B$1:$B$299)),"")</f>
        <v/>
      </c>
      <c r="I139" s="115" t="str">
        <f t="array" ref="I139">IF(ROW(132:132)&lt;=COUNTIF($A$1:$A$299,$E$4),INDEX($C$1:$C$299,SMALL(IF($A$1:$A$299=$E$4,ROW($B$1:$B$299)),ROW(132:132)),ROW($B$1:$B$299)),"")</f>
        <v/>
      </c>
      <c r="J139" s="115" t="str">
        <f t="array" ref="J139">IF(ROW(132:132)&lt;=COUNTIF($A$1:$A$299,$E$4),INDEX($D$1:$D$299,SMALL(IF($A$1:$A$299=$E$4,ROW($B$1:$B$299)),ROW(132:132)),ROW($B$1:$B$299)),"")</f>
        <v/>
      </c>
    </row>
    <row r="140" spans="1:10" ht="16.5" x14ac:dyDescent="0.25">
      <c r="A140" s="116" t="str">
        <f>'Les qualifiés'!H146</f>
        <v>Wambrechies</v>
      </c>
      <c r="B140" s="116" t="str">
        <f>'Les qualifiés'!I146</f>
        <v>BOIDIN CLAUDE</v>
      </c>
      <c r="C140" s="116" t="str">
        <f>'Les qualifiés'!J146</f>
        <v>excel</v>
      </c>
      <c r="D140" s="116" t="str">
        <f>'Les qualifiés'!K146</f>
        <v>Pist 10m</v>
      </c>
      <c r="H140" s="115" t="str">
        <f t="array" ref="H140">IF(ROW(133:133)&lt;=COUNTIF($A$1:$A$299,$E$4),INDEX($B$1:$B$299,SMALL(IF($A$1:$A$299=$E$4,ROW($B$1:$B$299)),ROW(133:133)),ROW($B$1:$B$299)),"")</f>
        <v/>
      </c>
      <c r="I140" s="115" t="str">
        <f t="array" ref="I140">IF(ROW(133:133)&lt;=COUNTIF($A$1:$A$299,$E$4),INDEX($C$1:$C$299,SMALL(IF($A$1:$A$299=$E$4,ROW($B$1:$B$299)),ROW(133:133)),ROW($B$1:$B$299)),"")</f>
        <v/>
      </c>
      <c r="J140" s="115" t="str">
        <f t="array" ref="J140">IF(ROW(133:133)&lt;=COUNTIF($A$1:$A$299,$E$4),INDEX($D$1:$D$299,SMALL(IF($A$1:$A$299=$E$4,ROW($B$1:$B$299)),ROW(133:133)),ROW($B$1:$B$299)),"")</f>
        <v/>
      </c>
    </row>
    <row r="141" spans="1:10" ht="16.5" x14ac:dyDescent="0.25">
      <c r="A141" s="116" t="str">
        <f>'Les qualifiés'!H147</f>
        <v>Wambrechies</v>
      </c>
      <c r="B141" s="116" t="str">
        <f>'Les qualifiés'!I147</f>
        <v>RUCQUOIS CASSIOPÉE</v>
      </c>
      <c r="C141" s="116" t="str">
        <f>'Les qualifiés'!J147</f>
        <v>3 div</v>
      </c>
      <c r="D141" s="116" t="str">
        <f>'Les qualifiés'!K147</f>
        <v>Cara 10m</v>
      </c>
      <c r="H141" s="115" t="str">
        <f t="array" ref="H141">IF(ROW(134:134)&lt;=COUNTIF($A$1:$A$299,$E$4),INDEX($B$1:$B$299,SMALL(IF($A$1:$A$299=$E$4,ROW($B$1:$B$299)),ROW(134:134)),ROW($B$1:$B$299)),"")</f>
        <v/>
      </c>
      <c r="I141" s="115" t="str">
        <f t="array" ref="I141">IF(ROW(134:134)&lt;=COUNTIF($A$1:$A$299,$E$4),INDEX($C$1:$C$299,SMALL(IF($A$1:$A$299=$E$4,ROW($B$1:$B$299)),ROW(134:134)),ROW($B$1:$B$299)),"")</f>
        <v/>
      </c>
      <c r="J141" s="115" t="str">
        <f t="array" ref="J141">IF(ROW(134:134)&lt;=COUNTIF($A$1:$A$299,$E$4),INDEX($D$1:$D$299,SMALL(IF($A$1:$A$299=$E$4,ROW($B$1:$B$299)),ROW(134:134)),ROW($B$1:$B$299)),"")</f>
        <v/>
      </c>
    </row>
    <row r="142" spans="1:10" ht="16.5" x14ac:dyDescent="0.25">
      <c r="A142" s="116" t="str">
        <f>'Les qualifiés'!H148</f>
        <v>Arques</v>
      </c>
      <c r="B142" s="116" t="str">
        <f>'Les qualifiés'!I148</f>
        <v>BEVE LANA</v>
      </c>
      <c r="C142" s="116" t="str">
        <f>'Les qualifiés'!J148</f>
        <v>13-14</v>
      </c>
      <c r="D142" s="116" t="str">
        <f>'Les qualifiés'!K148</f>
        <v>Cara 10m</v>
      </c>
      <c r="H142" s="115" t="str">
        <f t="array" ref="H142">IF(ROW(135:135)&lt;=COUNTIF($A$1:$A$299,$E$4),INDEX($B$1:$B$299,SMALL(IF($A$1:$A$299=$E$4,ROW($B$1:$B$299)),ROW(135:135)),ROW($B$1:$B$299)),"")</f>
        <v/>
      </c>
      <c r="I142" s="115" t="str">
        <f t="array" ref="I142">IF(ROW(135:135)&lt;=COUNTIF($A$1:$A$299,$E$4),INDEX($C$1:$C$299,SMALL(IF($A$1:$A$299=$E$4,ROW($B$1:$B$299)),ROW(135:135)),ROW($B$1:$B$299)),"")</f>
        <v/>
      </c>
      <c r="J142" s="115" t="str">
        <f t="array" ref="J142">IF(ROW(135:135)&lt;=COUNTIF($A$1:$A$299,$E$4),INDEX($D$1:$D$299,SMALL(IF($A$1:$A$299=$E$4,ROW($B$1:$B$299)),ROW(135:135)),ROW($B$1:$B$299)),"")</f>
        <v/>
      </c>
    </row>
    <row r="143" spans="1:10" ht="16.5" x14ac:dyDescent="0.25">
      <c r="A143" s="116" t="str">
        <f>'Les qualifiés'!H149</f>
        <v>Arques</v>
      </c>
      <c r="B143" s="116" t="str">
        <f>'Les qualifiés'!I149</f>
        <v>FONTAINE MATHYS</v>
      </c>
      <c r="C143" s="116" t="str">
        <f>'Les qualifiés'!J149</f>
        <v>promo</v>
      </c>
      <c r="D143" s="116" t="str">
        <f>'Les qualifiés'!K149</f>
        <v>Cara 10m</v>
      </c>
      <c r="H143" s="115" t="str">
        <f t="array" ref="H143">IF(ROW(136:136)&lt;=COUNTIF($A$1:$A$299,$E$4),INDEX($B$1:$B$299,SMALL(IF($A$1:$A$299=$E$4,ROW($B$1:$B$299)),ROW(136:136)),ROW($B$1:$B$299)),"")</f>
        <v/>
      </c>
      <c r="I143" s="115" t="str">
        <f t="array" ref="I143">IF(ROW(136:136)&lt;=COUNTIF($A$1:$A$299,$E$4),INDEX($C$1:$C$299,SMALL(IF($A$1:$A$299=$E$4,ROW($B$1:$B$299)),ROW(136:136)),ROW($B$1:$B$299)),"")</f>
        <v/>
      </c>
      <c r="J143" s="115" t="str">
        <f t="array" ref="J143">IF(ROW(136:136)&lt;=COUNTIF($A$1:$A$299,$E$4),INDEX($D$1:$D$299,SMALL(IF($A$1:$A$299=$E$4,ROW($B$1:$B$299)),ROW(136:136)),ROW($B$1:$B$299)),"")</f>
        <v/>
      </c>
    </row>
    <row r="144" spans="1:10" ht="16.5" x14ac:dyDescent="0.25">
      <c r="A144" s="116" t="str">
        <f>'Les qualifiés'!H150</f>
        <v>Arques</v>
      </c>
      <c r="B144" s="116" t="str">
        <f>'Les qualifiés'!I150</f>
        <v>LEROY PIERRE</v>
      </c>
      <c r="C144" s="116" t="str">
        <f>'Les qualifiés'!J150</f>
        <v>1 div</v>
      </c>
      <c r="D144" s="116" t="str">
        <f>'Les qualifiés'!K150</f>
        <v>Cara 50m</v>
      </c>
      <c r="H144" s="115" t="str">
        <f t="array" ref="H144">IF(ROW(137:137)&lt;=COUNTIF($A$1:$A$299,$E$4),INDEX($B$1:$B$299,SMALL(IF($A$1:$A$299=$E$4,ROW($B$1:$B$299)),ROW(137:137)),ROW($B$1:$B$299)),"")</f>
        <v/>
      </c>
      <c r="I144" s="115" t="str">
        <f t="array" ref="I144">IF(ROW(137:137)&lt;=COUNTIF($A$1:$A$299,$E$4),INDEX($C$1:$C$299,SMALL(IF($A$1:$A$299=$E$4,ROW($B$1:$B$299)),ROW(137:137)),ROW($B$1:$B$299)),"")</f>
        <v/>
      </c>
      <c r="J144" s="115" t="str">
        <f t="array" ref="J144">IF(ROW(137:137)&lt;=COUNTIF($A$1:$A$299,$E$4),INDEX($D$1:$D$299,SMALL(IF($A$1:$A$299=$E$4,ROW($B$1:$B$299)),ROW(137:137)),ROW($B$1:$B$299)),"")</f>
        <v/>
      </c>
    </row>
    <row r="145" spans="1:10" ht="16.5" x14ac:dyDescent="0.25">
      <c r="A145" s="116" t="str">
        <f>'Les qualifiés'!H151</f>
        <v>Arques</v>
      </c>
      <c r="B145" s="116" t="str">
        <f>'Les qualifiés'!I151</f>
        <v>PERARD KYLIAN</v>
      </c>
      <c r="C145" s="116" t="str">
        <f>'Les qualifiés'!J151</f>
        <v>1 div</v>
      </c>
      <c r="D145" s="116" t="str">
        <f>'Les qualifiés'!K151</f>
        <v>Cara 50m</v>
      </c>
      <c r="H145" s="115" t="str">
        <f t="array" ref="H145">IF(ROW(138:138)&lt;=COUNTIF($A$1:$A$299,$E$4),INDEX($B$1:$B$299,SMALL(IF($A$1:$A$299=$E$4,ROW($B$1:$B$299)),ROW(138:138)),ROW($B$1:$B$299)),"")</f>
        <v/>
      </c>
      <c r="I145" s="115" t="str">
        <f t="array" ref="I145">IF(ROW(138:138)&lt;=COUNTIF($A$1:$A$299,$E$4),INDEX($C$1:$C$299,SMALL(IF($A$1:$A$299=$E$4,ROW($B$1:$B$299)),ROW(138:138)),ROW($B$1:$B$299)),"")</f>
        <v/>
      </c>
      <c r="J145" s="115" t="str">
        <f t="array" ref="J145">IF(ROW(138:138)&lt;=COUNTIF($A$1:$A$299,$E$4),INDEX($D$1:$D$299,SMALL(IF($A$1:$A$299=$E$4,ROW($B$1:$B$299)),ROW(138:138)),ROW($B$1:$B$299)),"")</f>
        <v/>
      </c>
    </row>
    <row r="146" spans="1:10" ht="16.5" x14ac:dyDescent="0.25">
      <c r="A146" s="116" t="str">
        <f>'Les qualifiés'!H152</f>
        <v>Arques</v>
      </c>
      <c r="B146" s="116" t="str">
        <f>'Les qualifiés'!I152</f>
        <v>VERNIEUWE STEPHANE</v>
      </c>
      <c r="C146" s="116" t="str">
        <f>'Les qualifiés'!J152</f>
        <v>2 div</v>
      </c>
      <c r="D146" s="116" t="str">
        <f>'Les qualifiés'!K152</f>
        <v>Cara 10m</v>
      </c>
      <c r="H146" s="115" t="str">
        <f t="array" ref="H146">IF(ROW(139:139)&lt;=COUNTIF($A$1:$A$299,$E$4),INDEX($B$1:$B$299,SMALL(IF($A$1:$A$299=$E$4,ROW($B$1:$B$299)),ROW(139:139)),ROW($B$1:$B$299)),"")</f>
        <v/>
      </c>
      <c r="I146" s="115" t="str">
        <f t="array" ref="I146">IF(ROW(139:139)&lt;=COUNTIF($A$1:$A$299,$E$4),INDEX($C$1:$C$299,SMALL(IF($A$1:$A$299=$E$4,ROW($B$1:$B$299)),ROW(139:139)),ROW($B$1:$B$299)),"")</f>
        <v/>
      </c>
      <c r="J146" s="115" t="str">
        <f t="array" ref="J146">IF(ROW(139:139)&lt;=COUNTIF($A$1:$A$299,$E$4),INDEX($D$1:$D$299,SMALL(IF($A$1:$A$299=$E$4,ROW($B$1:$B$299)),ROW(139:139)),ROW($B$1:$B$299)),"")</f>
        <v/>
      </c>
    </row>
    <row r="147" spans="1:10" ht="16.5" x14ac:dyDescent="0.25">
      <c r="A147" s="116" t="str">
        <f>'Les qualifiés'!H153</f>
        <v>Arques</v>
      </c>
      <c r="B147" s="116" t="str">
        <f>'Les qualifiés'!I153</f>
        <v>VERSCHUEREN ROMANE</v>
      </c>
      <c r="C147" s="116" t="str">
        <f>'Les qualifiés'!J153</f>
        <v>13-16</v>
      </c>
      <c r="D147" s="116" t="str">
        <f>'Les qualifiés'!K153</f>
        <v>Cara 50m</v>
      </c>
      <c r="H147" s="115" t="str">
        <f t="array" ref="H147">IF(ROW(140:140)&lt;=COUNTIF($A$1:$A$299,$E$4),INDEX($B$1:$B$299,SMALL(IF($A$1:$A$299=$E$4,ROW($B$1:$B$299)),ROW(140:140)),ROW($B$1:$B$299)),"")</f>
        <v/>
      </c>
      <c r="I147" s="115" t="str">
        <f t="array" ref="I147">IF(ROW(140:140)&lt;=COUNTIF($A$1:$A$299,$E$4),INDEX($C$1:$C$299,SMALL(IF($A$1:$A$299=$E$4,ROW($B$1:$B$299)),ROW(140:140)),ROW($B$1:$B$299)),"")</f>
        <v/>
      </c>
      <c r="J147" s="115" t="str">
        <f t="array" ref="J147">IF(ROW(140:140)&lt;=COUNTIF($A$1:$A$299,$E$4),INDEX($D$1:$D$299,SMALL(IF($A$1:$A$299=$E$4,ROW($B$1:$B$299)),ROW(140:140)),ROW($B$1:$B$299)),"")</f>
        <v/>
      </c>
    </row>
    <row r="148" spans="1:10" ht="16.5" x14ac:dyDescent="0.25">
      <c r="A148" s="116" t="str">
        <f>'Les qualifiés'!H154</f>
        <v>Auchy-les-Mines</v>
      </c>
      <c r="B148" s="116" t="str">
        <f>'Les qualifiés'!I154</f>
        <v>BOULANGER JULIEN</v>
      </c>
      <c r="C148" s="116" t="str">
        <f>'Les qualifiés'!J154</f>
        <v>excel</v>
      </c>
      <c r="D148" s="116" t="str">
        <f>'Les qualifiés'!K154</f>
        <v>Cara 10m</v>
      </c>
      <c r="H148" s="115" t="str">
        <f t="array" ref="H148">IF(ROW(141:141)&lt;=COUNTIF($A$1:$A$299,$E$4),INDEX($B$1:$B$299,SMALL(IF($A$1:$A$299=$E$4,ROW($B$1:$B$299)),ROW(141:141)),ROW($B$1:$B$299)),"")</f>
        <v/>
      </c>
      <c r="I148" s="115" t="str">
        <f t="array" ref="I148">IF(ROW(141:141)&lt;=COUNTIF($A$1:$A$299,$E$4),INDEX($C$1:$C$299,SMALL(IF($A$1:$A$299=$E$4,ROW($B$1:$B$299)),ROW(141:141)),ROW($B$1:$B$299)),"")</f>
        <v/>
      </c>
      <c r="J148" s="115" t="str">
        <f t="array" ref="J148">IF(ROW(141:141)&lt;=COUNTIF($A$1:$A$299,$E$4),INDEX($D$1:$D$299,SMALL(IF($A$1:$A$299=$E$4,ROW($B$1:$B$299)),ROW(141:141)),ROW($B$1:$B$299)),"")</f>
        <v/>
      </c>
    </row>
    <row r="149" spans="1:10" ht="16.5" x14ac:dyDescent="0.25">
      <c r="A149" s="116" t="str">
        <f>'Les qualifiés'!H155</f>
        <v>Auchy-les-Mines</v>
      </c>
      <c r="B149" s="116" t="str">
        <f>'Les qualifiés'!I155</f>
        <v>BOULANGER JULIEN</v>
      </c>
      <c r="C149" s="116" t="str">
        <f>'Les qualifiés'!J155</f>
        <v>excel</v>
      </c>
      <c r="D149" s="116" t="str">
        <f>'Les qualifiés'!K155</f>
        <v>Pist 10m</v>
      </c>
      <c r="H149" s="115" t="str">
        <f t="array" ref="H149">IF(ROW(142:142)&lt;=COUNTIF($A$1:$A$299,$E$4),INDEX($B$1:$B$299,SMALL(IF($A$1:$A$299=$E$4,ROW($B$1:$B$299)),ROW(142:142)),ROW($B$1:$B$299)),"")</f>
        <v/>
      </c>
      <c r="I149" s="115" t="str">
        <f t="array" ref="I149">IF(ROW(142:142)&lt;=COUNTIF($A$1:$A$299,$E$4),INDEX($C$1:$C$299,SMALL(IF($A$1:$A$299=$E$4,ROW($B$1:$B$299)),ROW(142:142)),ROW($B$1:$B$299)),"")</f>
        <v/>
      </c>
      <c r="J149" s="115" t="str">
        <f t="array" ref="J149">IF(ROW(142:142)&lt;=COUNTIF($A$1:$A$299,$E$4),INDEX($D$1:$D$299,SMALL(IF($A$1:$A$299=$E$4,ROW($B$1:$B$299)),ROW(142:142)),ROW($B$1:$B$299)),"")</f>
        <v/>
      </c>
    </row>
    <row r="150" spans="1:10" ht="16.5" x14ac:dyDescent="0.25">
      <c r="A150" s="116" t="str">
        <f>'Les qualifiés'!H156</f>
        <v>Auchy-les-Mines</v>
      </c>
      <c r="B150" s="116" t="str">
        <f>'Les qualifiés'!I156</f>
        <v>GALET AURELIE</v>
      </c>
      <c r="C150" s="116" t="str">
        <f>'Les qualifiés'!J156</f>
        <v>hon</v>
      </c>
      <c r="D150" s="116" t="str">
        <f>'Les qualifiés'!K156</f>
        <v>Cara 10m</v>
      </c>
      <c r="H150" s="115" t="str">
        <f t="array" ref="H150">IF(ROW(143:143)&lt;=COUNTIF($A$1:$A$299,$E$4),INDEX($B$1:$B$299,SMALL(IF($A$1:$A$299=$E$4,ROW($B$1:$B$299)),ROW(143:143)),ROW($B$1:$B$299)),"")</f>
        <v/>
      </c>
      <c r="I150" s="115" t="str">
        <f t="array" ref="I150">IF(ROW(143:143)&lt;=COUNTIF($A$1:$A$299,$E$4),INDEX($C$1:$C$299,SMALL(IF($A$1:$A$299=$E$4,ROW($B$1:$B$299)),ROW(143:143)),ROW($B$1:$B$299)),"")</f>
        <v/>
      </c>
      <c r="J150" s="115" t="str">
        <f t="array" ref="J150">IF(ROW(143:143)&lt;=COUNTIF($A$1:$A$299,$E$4),INDEX($D$1:$D$299,SMALL(IF($A$1:$A$299=$E$4,ROW($B$1:$B$299)),ROW(143:143)),ROW($B$1:$B$299)),"")</f>
        <v/>
      </c>
    </row>
    <row r="151" spans="1:10" ht="16.5" x14ac:dyDescent="0.25">
      <c r="A151" s="116" t="str">
        <f>'Les qualifiés'!H157</f>
        <v>Auchy-les-Mines</v>
      </c>
      <c r="B151" s="116" t="str">
        <f>'Les qualifiés'!I157</f>
        <v>SEMENT GUILLAUME</v>
      </c>
      <c r="C151" s="116" t="str">
        <f>'Les qualifiés'!J157</f>
        <v>excel</v>
      </c>
      <c r="D151" s="116" t="str">
        <f>'Les qualifiés'!K157</f>
        <v>Pist 10m</v>
      </c>
      <c r="H151" s="115" t="str">
        <f t="array" ref="H151">IF(ROW(144:144)&lt;=COUNTIF($A$1:$A$299,$E$4),INDEX($B$1:$B$299,SMALL(IF($A$1:$A$299=$E$4,ROW($B$1:$B$299)),ROW(144:144)),ROW($B$1:$B$299)),"")</f>
        <v/>
      </c>
      <c r="I151" s="115" t="str">
        <f t="array" ref="I151">IF(ROW(144:144)&lt;=COUNTIF($A$1:$A$299,$E$4),INDEX($C$1:$C$299,SMALL(IF($A$1:$A$299=$E$4,ROW($B$1:$B$299)),ROW(144:144)),ROW($B$1:$B$299)),"")</f>
        <v/>
      </c>
      <c r="J151" s="115" t="str">
        <f t="array" ref="J151">IF(ROW(144:144)&lt;=COUNTIF($A$1:$A$299,$E$4),INDEX($D$1:$D$299,SMALL(IF($A$1:$A$299=$E$4,ROW($B$1:$B$299)),ROW(144:144)),ROW($B$1:$B$299)),"")</f>
        <v/>
      </c>
    </row>
    <row r="152" spans="1:10" ht="16.5" x14ac:dyDescent="0.25">
      <c r="A152" s="116" t="str">
        <f>'Les qualifiés'!H158</f>
        <v>Béthune</v>
      </c>
      <c r="B152" s="116" t="str">
        <f>'Les qualifiés'!I158</f>
        <v>PERRUCHE ALEXANDRE</v>
      </c>
      <c r="C152" s="116" t="str">
        <f>'Les qualifiés'!J158</f>
        <v>hon</v>
      </c>
      <c r="D152" s="116" t="str">
        <f>'Les qualifiés'!K158</f>
        <v>Pist 10m</v>
      </c>
      <c r="H152" s="115" t="str">
        <f t="array" ref="H152">IF(ROW(145:145)&lt;=COUNTIF($A$1:$A$299,$E$4),INDEX($B$1:$B$299,SMALL(IF($A$1:$A$299=$E$4,ROW($B$1:$B$299)),ROW(145:145)),ROW($B$1:$B$299)),"")</f>
        <v/>
      </c>
      <c r="I152" s="115" t="str">
        <f t="array" ref="I152">IF(ROW(145:145)&lt;=COUNTIF($A$1:$A$299,$E$4),INDEX($C$1:$C$299,SMALL(IF($A$1:$A$299=$E$4,ROW($B$1:$B$299)),ROW(145:145)),ROW($B$1:$B$299)),"")</f>
        <v/>
      </c>
      <c r="J152" s="115" t="str">
        <f t="array" ref="J152">IF(ROW(145:145)&lt;=COUNTIF($A$1:$A$299,$E$4),INDEX($D$1:$D$299,SMALL(IF($A$1:$A$299=$E$4,ROW($B$1:$B$299)),ROW(145:145)),ROW($B$1:$B$299)),"")</f>
        <v/>
      </c>
    </row>
    <row r="153" spans="1:10" ht="16.5" x14ac:dyDescent="0.25">
      <c r="A153" s="116" t="str">
        <f>'Les qualifiés'!H159</f>
        <v>Béthune</v>
      </c>
      <c r="B153" s="116" t="str">
        <f>'Les qualifiés'!I159</f>
        <v>WIEHNIAREK ZOE</v>
      </c>
      <c r="C153" s="116" t="str">
        <f>'Les qualifiés'!J159</f>
        <v>1 div</v>
      </c>
      <c r="D153" s="116" t="str">
        <f>'Les qualifiés'!K159</f>
        <v>Cara 10m</v>
      </c>
      <c r="H153" s="115" t="str">
        <f t="array" ref="H153">IF(ROW(146:146)&lt;=COUNTIF($A$1:$A$299,$E$4),INDEX($B$1:$B$299,SMALL(IF($A$1:$A$299=$E$4,ROW($B$1:$B$299)),ROW(146:146)),ROW($B$1:$B$299)),"")</f>
        <v/>
      </c>
      <c r="I153" s="115" t="str">
        <f t="array" ref="I153">IF(ROW(146:146)&lt;=COUNTIF($A$1:$A$299,$E$4),INDEX($C$1:$C$299,SMALL(IF($A$1:$A$299=$E$4,ROW($B$1:$B$299)),ROW(146:146)),ROW($B$1:$B$299)),"")</f>
        <v/>
      </c>
      <c r="J153" s="115" t="str">
        <f t="array" ref="J153">IF(ROW(146:146)&lt;=COUNTIF($A$1:$A$299,$E$4),INDEX($D$1:$D$299,SMALL(IF($A$1:$A$299=$E$4,ROW($B$1:$B$299)),ROW(146:146)),ROW($B$1:$B$299)),"")</f>
        <v/>
      </c>
    </row>
    <row r="154" spans="1:10" ht="16.5" x14ac:dyDescent="0.25">
      <c r="A154" s="116" t="str">
        <f>'Les qualifiés'!H160</f>
        <v>Calais</v>
      </c>
      <c r="B154" s="116" t="str">
        <f>'Les qualifiés'!I160</f>
        <v>LANDRY VINCENT</v>
      </c>
      <c r="C154" s="116" t="str">
        <f>'Les qualifiés'!J160</f>
        <v>1 div</v>
      </c>
      <c r="D154" s="116" t="str">
        <f>'Les qualifiés'!K160</f>
        <v>Cara 10m</v>
      </c>
      <c r="H154" s="115" t="str">
        <f t="array" ref="H154">IF(ROW(147:147)&lt;=COUNTIF($A$1:$A$299,$E$4),INDEX($B$1:$B$299,SMALL(IF($A$1:$A$299=$E$4,ROW($B$1:$B$299)),ROW(147:147)),ROW($B$1:$B$299)),"")</f>
        <v/>
      </c>
      <c r="I154" s="115" t="str">
        <f t="array" ref="I154">IF(ROW(147:147)&lt;=COUNTIF($A$1:$A$299,$E$4),INDEX($C$1:$C$299,SMALL(IF($A$1:$A$299=$E$4,ROW($B$1:$B$299)),ROW(147:147)),ROW($B$1:$B$299)),"")</f>
        <v/>
      </c>
      <c r="J154" s="115" t="str">
        <f t="array" ref="J154">IF(ROW(147:147)&lt;=COUNTIF($A$1:$A$299,$E$4),INDEX($D$1:$D$299,SMALL(IF($A$1:$A$299=$E$4,ROW($B$1:$B$299)),ROW(147:147)),ROW($B$1:$B$299)),"")</f>
        <v/>
      </c>
    </row>
    <row r="155" spans="1:10" ht="16.5" x14ac:dyDescent="0.25">
      <c r="A155" s="116" t="str">
        <f>'Les qualifiés'!H161</f>
        <v>Cauchy-à-la-Tour</v>
      </c>
      <c r="B155" s="116" t="str">
        <f>'Les qualifiés'!I161</f>
        <v>COUDERT FREDERIC</v>
      </c>
      <c r="C155" s="116" t="str">
        <f>'Les qualifiés'!J161</f>
        <v>hon</v>
      </c>
      <c r="D155" s="116" t="str">
        <f>'Les qualifiés'!K161</f>
        <v>Cara 10m</v>
      </c>
      <c r="H155" s="115" t="str">
        <f t="array" ref="H155">IF(ROW(148:148)&lt;=COUNTIF($A$1:$A$299,$E$4),INDEX($B$1:$B$299,SMALL(IF($A$1:$A$299=$E$4,ROW($B$1:$B$299)),ROW(148:148)),ROW($B$1:$B$299)),"")</f>
        <v/>
      </c>
      <c r="I155" s="115" t="str">
        <f t="array" ref="I155">IF(ROW(148:148)&lt;=COUNTIF($A$1:$A$299,$E$4),INDEX($C$1:$C$299,SMALL(IF($A$1:$A$299=$E$4,ROW($B$1:$B$299)),ROW(148:148)),ROW($B$1:$B$299)),"")</f>
        <v/>
      </c>
      <c r="J155" s="115" t="str">
        <f t="array" ref="J155">IF(ROW(148:148)&lt;=COUNTIF($A$1:$A$299,$E$4),INDEX($D$1:$D$299,SMALL(IF($A$1:$A$299=$E$4,ROW($B$1:$B$299)),ROW(148:148)),ROW($B$1:$B$299)),"")</f>
        <v/>
      </c>
    </row>
    <row r="156" spans="1:10" ht="16.5" x14ac:dyDescent="0.25">
      <c r="A156" s="116" t="str">
        <f>'Les qualifiés'!H162</f>
        <v>Cauchy-à-la-Tour</v>
      </c>
      <c r="B156" s="116" t="str">
        <f>'Les qualifiés'!I162</f>
        <v>DEFRANCE VINCENT</v>
      </c>
      <c r="C156" s="116" t="str">
        <f>'Les qualifiés'!J162</f>
        <v>excel</v>
      </c>
      <c r="D156" s="116" t="str">
        <f>'Les qualifiés'!K162</f>
        <v>Pist 10m</v>
      </c>
      <c r="H156" s="115" t="str">
        <f t="array" ref="H156">IF(ROW(149:149)&lt;=COUNTIF($A$1:$A$299,$E$4),INDEX($B$1:$B$299,SMALL(IF($A$1:$A$299=$E$4,ROW($B$1:$B$299)),ROW(149:149)),ROW($B$1:$B$299)),"")</f>
        <v/>
      </c>
      <c r="I156" s="115" t="str">
        <f t="array" ref="I156">IF(ROW(149:149)&lt;=COUNTIF($A$1:$A$299,$E$4),INDEX($C$1:$C$299,SMALL(IF($A$1:$A$299=$E$4,ROW($B$1:$B$299)),ROW(149:149)),ROW($B$1:$B$299)),"")</f>
        <v/>
      </c>
      <c r="J156" s="115" t="str">
        <f t="array" ref="J156">IF(ROW(149:149)&lt;=COUNTIF($A$1:$A$299,$E$4),INDEX($D$1:$D$299,SMALL(IF($A$1:$A$299=$E$4,ROW($B$1:$B$299)),ROW(149:149)),ROW($B$1:$B$299)),"")</f>
        <v/>
      </c>
    </row>
    <row r="157" spans="1:10" ht="16.5" x14ac:dyDescent="0.25">
      <c r="A157" s="116" t="str">
        <f>'Les qualifiés'!H163</f>
        <v>Courcelles-Les-Lens</v>
      </c>
      <c r="B157" s="116" t="str">
        <f>'Les qualifiés'!I163</f>
        <v>DELATTRE CHRISTOPHE</v>
      </c>
      <c r="C157" s="116" t="str">
        <f>'Les qualifiés'!J163</f>
        <v>55ans</v>
      </c>
      <c r="D157" s="116" t="str">
        <f>'Les qualifiés'!K163</f>
        <v>Pist 10m</v>
      </c>
      <c r="H157" s="115" t="str">
        <f t="array" ref="H157">IF(ROW(150:150)&lt;=COUNTIF($A$1:$A$299,$E$4),INDEX($B$1:$B$299,SMALL(IF($A$1:$A$299=$E$4,ROW($B$1:$B$299)),ROW(150:150)),ROW($B$1:$B$299)),"")</f>
        <v/>
      </c>
      <c r="I157" s="115" t="str">
        <f t="array" ref="I157">IF(ROW(150:150)&lt;=COUNTIF($A$1:$A$299,$E$4),INDEX($C$1:$C$299,SMALL(IF($A$1:$A$299=$E$4,ROW($B$1:$B$299)),ROW(150:150)),ROW($B$1:$B$299)),"")</f>
        <v/>
      </c>
      <c r="J157" s="115" t="str">
        <f t="array" ref="J157">IF(ROW(150:150)&lt;=COUNTIF($A$1:$A$299,$E$4),INDEX($D$1:$D$299,SMALL(IF($A$1:$A$299=$E$4,ROW($B$1:$B$299)),ROW(150:150)),ROW($B$1:$B$299)),"")</f>
        <v/>
      </c>
    </row>
    <row r="158" spans="1:10" ht="16.5" x14ac:dyDescent="0.25">
      <c r="A158" s="116" t="str">
        <f>'Les qualifiés'!H164</f>
        <v>Courcelles-Les-Lens</v>
      </c>
      <c r="B158" s="116" t="str">
        <f>'Les qualifiés'!I164</f>
        <v>DELATTRE HUSSENOT CELINE</v>
      </c>
      <c r="C158" s="116" t="str">
        <f>'Les qualifiés'!J164</f>
        <v>promo</v>
      </c>
      <c r="D158" s="116" t="str">
        <f>'Les qualifiés'!K164</f>
        <v>Cara 10m</v>
      </c>
      <c r="H158" s="115" t="str">
        <f t="array" ref="H158">IF(ROW(151:151)&lt;=COUNTIF($A$1:$A$299,$E$4),INDEX($B$1:$B$299,SMALL(IF($A$1:$A$299=$E$4,ROW($B$1:$B$299)),ROW(151:151)),ROW($B$1:$B$299)),"")</f>
        <v/>
      </c>
      <c r="I158" s="115" t="str">
        <f t="array" ref="I158">IF(ROW(151:151)&lt;=COUNTIF($A$1:$A$299,$E$4),INDEX($C$1:$C$299,SMALL(IF($A$1:$A$299=$E$4,ROW($B$1:$B$299)),ROW(151:151)),ROW($B$1:$B$299)),"")</f>
        <v/>
      </c>
      <c r="J158" s="115" t="str">
        <f t="array" ref="J158">IF(ROW(151:151)&lt;=COUNTIF($A$1:$A$299,$E$4),INDEX($D$1:$D$299,SMALL(IF($A$1:$A$299=$E$4,ROW($B$1:$B$299)),ROW(151:151)),ROW($B$1:$B$299)),"")</f>
        <v/>
      </c>
    </row>
    <row r="159" spans="1:10" ht="16.5" x14ac:dyDescent="0.25">
      <c r="A159" s="116" t="str">
        <f>'Les qualifiés'!H165</f>
        <v>Courcelles-Les-Lens</v>
      </c>
      <c r="B159" s="116" t="str">
        <f>'Les qualifiés'!I165</f>
        <v>DUFORETS CAROLINE</v>
      </c>
      <c r="C159" s="116" t="str">
        <f>'Les qualifiés'!J165</f>
        <v>promo</v>
      </c>
      <c r="D159" s="116" t="str">
        <f>'Les qualifiés'!K165</f>
        <v>Cara 10m</v>
      </c>
      <c r="H159" s="115" t="str">
        <f t="array" ref="H159">IF(ROW(152:152)&lt;=COUNTIF($A$1:$A$299,$E$4),INDEX($B$1:$B$299,SMALL(IF($A$1:$A$299=$E$4,ROW($B$1:$B$299)),ROW(152:152)),ROW($B$1:$B$299)),"")</f>
        <v/>
      </c>
      <c r="I159" s="115" t="str">
        <f t="array" ref="I159">IF(ROW(152:152)&lt;=COUNTIF($A$1:$A$299,$E$4),INDEX($C$1:$C$299,SMALL(IF($A$1:$A$299=$E$4,ROW($B$1:$B$299)),ROW(152:152)),ROW($B$1:$B$299)),"")</f>
        <v/>
      </c>
      <c r="J159" s="115" t="str">
        <f t="array" ref="J159">IF(ROW(152:152)&lt;=COUNTIF($A$1:$A$299,$E$4),INDEX($D$1:$D$299,SMALL(IF($A$1:$A$299=$E$4,ROW($B$1:$B$299)),ROW(152:152)),ROW($B$1:$B$299)),"")</f>
        <v/>
      </c>
    </row>
    <row r="160" spans="1:10" ht="16.5" x14ac:dyDescent="0.25">
      <c r="A160" s="116" t="str">
        <f>'Les qualifiés'!H166</f>
        <v>Courcelles-Les-Lens</v>
      </c>
      <c r="B160" s="116" t="str">
        <f>'Les qualifiés'!I166</f>
        <v>HARGOT MATHYS</v>
      </c>
      <c r="C160" s="116" t="str">
        <f>'Les qualifiés'!J166</f>
        <v>15-16</v>
      </c>
      <c r="D160" s="116" t="str">
        <f>'Les qualifiés'!K166</f>
        <v>Pist 10m</v>
      </c>
      <c r="H160" s="115" t="str">
        <f t="array" ref="H160">IF(ROW(153:153)&lt;=COUNTIF($A$1:$A$299,$E$4),INDEX($B$1:$B$299,SMALL(IF($A$1:$A$299=$E$4,ROW($B$1:$B$299)),ROW(153:153)),ROW($B$1:$B$299)),"")</f>
        <v/>
      </c>
      <c r="I160" s="115" t="str">
        <f t="array" ref="I160">IF(ROW(153:153)&lt;=COUNTIF($A$1:$A$299,$E$4),INDEX($C$1:$C$299,SMALL(IF($A$1:$A$299=$E$4,ROW($B$1:$B$299)),ROW(153:153)),ROW($B$1:$B$299)),"")</f>
        <v/>
      </c>
      <c r="J160" s="115" t="str">
        <f t="array" ref="J160">IF(ROW(153:153)&lt;=COUNTIF($A$1:$A$299,$E$4),INDEX($D$1:$D$299,SMALL(IF($A$1:$A$299=$E$4,ROW($B$1:$B$299)),ROW(153:153)),ROW($B$1:$B$299)),"")</f>
        <v/>
      </c>
    </row>
    <row r="161" spans="1:10" ht="16.5" x14ac:dyDescent="0.25">
      <c r="A161" s="116" t="str">
        <f>'Les qualifiés'!H167</f>
        <v>Courrières</v>
      </c>
      <c r="B161" s="116" t="str">
        <f>'Les qualifiés'!I167</f>
        <v>CORBAUX YOHANN</v>
      </c>
      <c r="C161" s="116" t="str">
        <f>'Les qualifiés'!J167</f>
        <v>excel</v>
      </c>
      <c r="D161" s="116" t="str">
        <f>'Les qualifiés'!K167</f>
        <v>Pist 10m</v>
      </c>
      <c r="H161" s="115" t="str">
        <f t="array" ref="H161">IF(ROW(154:154)&lt;=COUNTIF($A$1:$A$299,$E$4),INDEX($B$1:$B$299,SMALL(IF($A$1:$A$299=$E$4,ROW($B$1:$B$299)),ROW(154:154)),ROW($B$1:$B$299)),"")</f>
        <v/>
      </c>
      <c r="I161" s="115" t="str">
        <f t="array" ref="I161">IF(ROW(154:154)&lt;=COUNTIF($A$1:$A$299,$E$4),INDEX($C$1:$C$299,SMALL(IF($A$1:$A$299=$E$4,ROW($B$1:$B$299)),ROW(154:154)),ROW($B$1:$B$299)),"")</f>
        <v/>
      </c>
      <c r="J161" s="115" t="str">
        <f t="array" ref="J161">IF(ROW(154:154)&lt;=COUNTIF($A$1:$A$299,$E$4),INDEX($D$1:$D$299,SMALL(IF($A$1:$A$299=$E$4,ROW($B$1:$B$299)),ROW(154:154)),ROW($B$1:$B$299)),"")</f>
        <v/>
      </c>
    </row>
    <row r="162" spans="1:10" ht="16.5" x14ac:dyDescent="0.25">
      <c r="A162" s="116" t="str">
        <f>'Les qualifiés'!H168</f>
        <v>Courrières</v>
      </c>
      <c r="B162" s="116" t="str">
        <f>'Les qualifiés'!I168</f>
        <v>ELJAOUANI LARA</v>
      </c>
      <c r="C162" s="116" t="str">
        <f>'Les qualifiés'!J168</f>
        <v>13-14</v>
      </c>
      <c r="D162" s="116" t="str">
        <f>'Les qualifiés'!K168</f>
        <v>Pist 10m</v>
      </c>
      <c r="H162" s="115" t="str">
        <f t="array" ref="H162">IF(ROW(155:155)&lt;=COUNTIF($A$1:$A$299,$E$4),INDEX($B$1:$B$299,SMALL(IF($A$1:$A$299=$E$4,ROW($B$1:$B$299)),ROW(155:155)),ROW($B$1:$B$299)),"")</f>
        <v/>
      </c>
      <c r="I162" s="115" t="str">
        <f t="array" ref="I162">IF(ROW(155:155)&lt;=COUNTIF($A$1:$A$299,$E$4),INDEX($C$1:$C$299,SMALL(IF($A$1:$A$299=$E$4,ROW($B$1:$B$299)),ROW(155:155)),ROW($B$1:$B$299)),"")</f>
        <v/>
      </c>
      <c r="J162" s="115" t="str">
        <f t="array" ref="J162">IF(ROW(155:155)&lt;=COUNTIF($A$1:$A$299,$E$4),INDEX($D$1:$D$299,SMALL(IF($A$1:$A$299=$E$4,ROW($B$1:$B$299)),ROW(155:155)),ROW($B$1:$B$299)),"")</f>
        <v/>
      </c>
    </row>
    <row r="163" spans="1:10" ht="16.5" x14ac:dyDescent="0.25">
      <c r="A163" s="116" t="str">
        <f>'Les qualifiés'!H169</f>
        <v>Heuchin-Lisbourg</v>
      </c>
      <c r="B163" s="116" t="str">
        <f>'Les qualifiés'!I169</f>
        <v>BOULNOIS DAVID</v>
      </c>
      <c r="C163" s="116" t="str">
        <f>'Les qualifiés'!J169</f>
        <v>promo</v>
      </c>
      <c r="D163" s="116" t="str">
        <f>'Les qualifiés'!K169</f>
        <v>Pist 10m</v>
      </c>
      <c r="H163" s="115" t="str">
        <f t="array" ref="H163">IF(ROW(156:156)&lt;=COUNTIF($A$1:$A$299,$E$4),INDEX($B$1:$B$299,SMALL(IF($A$1:$A$299=$E$4,ROW($B$1:$B$299)),ROW(156:156)),ROW($B$1:$B$299)),"")</f>
        <v/>
      </c>
      <c r="I163" s="115" t="str">
        <f t="array" ref="I163">IF(ROW(156:156)&lt;=COUNTIF($A$1:$A$299,$E$4),INDEX($C$1:$C$299,SMALL(IF($A$1:$A$299=$E$4,ROW($B$1:$B$299)),ROW(156:156)),ROW($B$1:$B$299)),"")</f>
        <v/>
      </c>
      <c r="J163" s="115" t="str">
        <f t="array" ref="J163">IF(ROW(156:156)&lt;=COUNTIF($A$1:$A$299,$E$4),INDEX($D$1:$D$299,SMALL(IF($A$1:$A$299=$E$4,ROW($B$1:$B$299)),ROW(156:156)),ROW($B$1:$B$299)),"")</f>
        <v/>
      </c>
    </row>
    <row r="164" spans="1:10" ht="16.5" x14ac:dyDescent="0.25">
      <c r="A164" s="116" t="str">
        <f>'Les qualifiés'!H170</f>
        <v>Montigny-en-Gohelle</v>
      </c>
      <c r="B164" s="116" t="str">
        <f>'Les qualifiés'!I170</f>
        <v>BOSSU BRAD</v>
      </c>
      <c r="C164" s="116" t="str">
        <f>'Les qualifiés'!J170</f>
        <v>hon</v>
      </c>
      <c r="D164" s="116" t="str">
        <f>'Les qualifiés'!K170</f>
        <v>Cara 10m</v>
      </c>
      <c r="H164" s="115" t="str">
        <f t="array" ref="H164">IF(ROW(157:157)&lt;=COUNTIF($A$1:$A$299,$E$4),INDEX($B$1:$B$299,SMALL(IF($A$1:$A$299=$E$4,ROW($B$1:$B$299)),ROW(157:157)),ROW($B$1:$B$299)),"")</f>
        <v/>
      </c>
      <c r="I164" s="115" t="str">
        <f t="array" ref="I164">IF(ROW(157:157)&lt;=COUNTIF($A$1:$A$299,$E$4),INDEX($C$1:$C$299,SMALL(IF($A$1:$A$299=$E$4,ROW($B$1:$B$299)),ROW(157:157)),ROW($B$1:$B$299)),"")</f>
        <v/>
      </c>
      <c r="J164" s="115" t="str">
        <f t="array" ref="J164">IF(ROW(157:157)&lt;=COUNTIF($A$1:$A$299,$E$4),INDEX($D$1:$D$299,SMALL(IF($A$1:$A$299=$E$4,ROW($B$1:$B$299)),ROW(157:157)),ROW($B$1:$B$299)),"")</f>
        <v/>
      </c>
    </row>
    <row r="165" spans="1:10" ht="16.5" x14ac:dyDescent="0.25">
      <c r="A165" s="116" t="str">
        <f>'Les qualifiés'!H171</f>
        <v>Montigny-en-Gohelle</v>
      </c>
      <c r="B165" s="116" t="str">
        <f>'Les qualifiés'!I171</f>
        <v>CALONNE PIERRE</v>
      </c>
      <c r="C165" s="116" t="str">
        <f>'Les qualifiés'!J171</f>
        <v>1 div</v>
      </c>
      <c r="D165" s="116" t="str">
        <f>'Les qualifiés'!K171</f>
        <v>P25 Libre</v>
      </c>
      <c r="H165" s="115" t="str">
        <f t="array" ref="H165">IF(ROW(158:158)&lt;=COUNTIF($A$1:$A$299,$E$4),INDEX($B$1:$B$299,SMALL(IF($A$1:$A$299=$E$4,ROW($B$1:$B$299)),ROW(158:158)),ROW($B$1:$B$299)),"")</f>
        <v/>
      </c>
      <c r="I165" s="115" t="str">
        <f t="array" ref="I165">IF(ROW(158:158)&lt;=COUNTIF($A$1:$A$299,$E$4),INDEX($C$1:$C$299,SMALL(IF($A$1:$A$299=$E$4,ROW($B$1:$B$299)),ROW(158:158)),ROW($B$1:$B$299)),"")</f>
        <v/>
      </c>
      <c r="J165" s="115" t="str">
        <f t="array" ref="J165">IF(ROW(158:158)&lt;=COUNTIF($A$1:$A$299,$E$4),INDEX($D$1:$D$299,SMALL(IF($A$1:$A$299=$E$4,ROW($B$1:$B$299)),ROW(158:158)),ROW($B$1:$B$299)),"")</f>
        <v/>
      </c>
    </row>
    <row r="166" spans="1:10" x14ac:dyDescent="0.25">
      <c r="A166" s="116" t="str">
        <f>'Les qualifiés'!H172</f>
        <v>Montigny-en-Gohelle</v>
      </c>
      <c r="B166" s="116" t="str">
        <f>'Les qualifiés'!I172</f>
        <v>CUVILLON CLAUDE</v>
      </c>
      <c r="C166" s="116" t="str">
        <f>'Les qualifiés'!J172</f>
        <v>2 div</v>
      </c>
      <c r="D166" s="116" t="str">
        <f>'Les qualifiés'!K172</f>
        <v>P25 Std</v>
      </c>
    </row>
    <row r="167" spans="1:10" x14ac:dyDescent="0.25">
      <c r="A167" s="116" t="str">
        <f>'Les qualifiés'!H173</f>
        <v>Montigny-en-Gohelle</v>
      </c>
      <c r="B167" s="116" t="str">
        <f>'Les qualifiés'!I173</f>
        <v>KAZMIERCZAK CARL</v>
      </c>
      <c r="C167" s="116" t="str">
        <f>'Les qualifiés'!J173</f>
        <v>1 div</v>
      </c>
      <c r="D167" s="116" t="str">
        <f>'Les qualifiés'!K173</f>
        <v>Cara 10m</v>
      </c>
    </row>
    <row r="168" spans="1:10" x14ac:dyDescent="0.25">
      <c r="A168" s="116" t="str">
        <f>'Les qualifiés'!H174</f>
        <v>Montigny-en-Gohelle</v>
      </c>
      <c r="B168" s="116" t="str">
        <f>'Les qualifiés'!I174</f>
        <v>KAZMIERCZAK CARL</v>
      </c>
      <c r="C168" s="116" t="str">
        <f>'Les qualifiés'!J174</f>
        <v>1 div</v>
      </c>
      <c r="D168" s="116" t="str">
        <f>'Les qualifiés'!K174</f>
        <v>Cara 50m</v>
      </c>
    </row>
    <row r="169" spans="1:10" x14ac:dyDescent="0.25">
      <c r="A169" s="116" t="str">
        <f>'Les qualifiés'!H175</f>
        <v>Nielles-les-Bléquin</v>
      </c>
      <c r="B169" s="116" t="str">
        <f>'Les qualifiés'!I175</f>
        <v>EVRARD CLEMENT</v>
      </c>
      <c r="C169" s="116" t="str">
        <f>'Les qualifiés'!J175</f>
        <v>excel</v>
      </c>
      <c r="D169" s="116" t="str">
        <f>'Les qualifiés'!K175</f>
        <v>Cara 10m</v>
      </c>
    </row>
    <row r="170" spans="1:10" x14ac:dyDescent="0.25">
      <c r="A170" s="116" t="str">
        <f>'Les qualifiés'!H176</f>
        <v>Noyelles-Godault</v>
      </c>
      <c r="B170" s="116" t="str">
        <f>'Les qualifiés'!I176</f>
        <v>DERAM ETHAN</v>
      </c>
      <c r="C170" s="116" t="str">
        <f>'Les qualifiés'!J176</f>
        <v>hon</v>
      </c>
      <c r="D170" s="116" t="str">
        <f>'Les qualifiés'!K176</f>
        <v>Cara 10m</v>
      </c>
    </row>
    <row r="171" spans="1:10" x14ac:dyDescent="0.25">
      <c r="A171" s="116" t="str">
        <f>'Les qualifiés'!H177</f>
        <v>Noyelles-Godault</v>
      </c>
      <c r="B171" s="116" t="str">
        <f>'Les qualifiés'!I177</f>
        <v>FIQUET JEAN-LOUIS</v>
      </c>
      <c r="C171" s="116" t="str">
        <f>'Les qualifiés'!J177</f>
        <v>3 div</v>
      </c>
      <c r="D171" s="116" t="str">
        <f>'Les qualifiés'!K177</f>
        <v>Pist 10m</v>
      </c>
    </row>
    <row r="172" spans="1:10" x14ac:dyDescent="0.25">
      <c r="A172" s="116" t="str">
        <f>'Les qualifiés'!H178</f>
        <v>Noyelles-Sous-Lens</v>
      </c>
      <c r="B172" s="116" t="str">
        <f>'Les qualifiés'!I178</f>
        <v>COMBLET DAVID</v>
      </c>
      <c r="C172" s="116" t="str">
        <f>'Les qualifiés'!J178</f>
        <v>3 div</v>
      </c>
      <c r="D172" s="116" t="str">
        <f>'Les qualifiés'!K178</f>
        <v>Pist 10m</v>
      </c>
    </row>
    <row r="173" spans="1:10" x14ac:dyDescent="0.25">
      <c r="A173" s="116" t="str">
        <f>'Les qualifiés'!H179</f>
        <v>Noyelles-Sous-Lens</v>
      </c>
      <c r="B173" s="116" t="str">
        <f>'Les qualifiés'!I179</f>
        <v>COMBLET DAVID</v>
      </c>
      <c r="C173" s="116" t="str">
        <f>'Les qualifiés'!J179</f>
        <v>3 div</v>
      </c>
      <c r="D173" s="116" t="str">
        <f>'Les qualifiés'!K179</f>
        <v>P25 Libre</v>
      </c>
    </row>
    <row r="174" spans="1:10" x14ac:dyDescent="0.25">
      <c r="A174" s="116" t="str">
        <f>'Les qualifiés'!H180</f>
        <v>Noyelles-Sous-Lens</v>
      </c>
      <c r="B174" s="116" t="str">
        <f>'Les qualifiés'!I180</f>
        <v>CORDIER CAMILLE</v>
      </c>
      <c r="C174" s="116" t="str">
        <f>'Les qualifiés'!J180</f>
        <v>promo</v>
      </c>
      <c r="D174" s="116" t="str">
        <f>'Les qualifiés'!K180</f>
        <v>Cara 10m</v>
      </c>
    </row>
    <row r="175" spans="1:10" x14ac:dyDescent="0.25">
      <c r="A175" s="116" t="str">
        <f>'Les qualifiés'!H181</f>
        <v>Noyelles-Sous-Lens</v>
      </c>
      <c r="B175" s="116" t="str">
        <f>'Les qualifiés'!I181</f>
        <v>LOGEZ TYVANN</v>
      </c>
      <c r="C175" s="116" t="str">
        <f>'Les qualifiés'!J181</f>
        <v>promo</v>
      </c>
      <c r="D175" s="116" t="str">
        <f>'Les qualifiés'!K181</f>
        <v>Cara 10m</v>
      </c>
    </row>
    <row r="176" spans="1:10" x14ac:dyDescent="0.25">
      <c r="A176" s="116" t="str">
        <f>'Les qualifiés'!H182</f>
        <v>Saint-Léonard</v>
      </c>
      <c r="B176" s="116" t="str">
        <f>'Les qualifiés'!I182</f>
        <v>BOUILLEZ BRUNO</v>
      </c>
      <c r="C176" s="116" t="str">
        <f>'Les qualifiés'!J182</f>
        <v>excel</v>
      </c>
      <c r="D176" s="116" t="str">
        <f>'Les qualifiés'!K182</f>
        <v>Pist 10m</v>
      </c>
    </row>
    <row r="177" spans="1:4" x14ac:dyDescent="0.25">
      <c r="A177" s="116" t="str">
        <f>'Les qualifiés'!H183</f>
        <v>Saint-Léonard</v>
      </c>
      <c r="B177" s="116" t="str">
        <f>'Les qualifiés'!I183</f>
        <v>DEBOVE ENZO</v>
      </c>
      <c r="C177" s="116" t="str">
        <f>'Les qualifiés'!J183</f>
        <v>excel</v>
      </c>
      <c r="D177" s="116" t="str">
        <f>'Les qualifiés'!K183</f>
        <v>Cara 10m</v>
      </c>
    </row>
    <row r="178" spans="1:4" x14ac:dyDescent="0.25">
      <c r="A178" s="116" t="str">
        <f>'Les qualifiés'!H184</f>
        <v>Saint-Léonard</v>
      </c>
      <c r="B178" s="116" t="str">
        <f>'Les qualifiés'!I184</f>
        <v>DELCLOQUE ANAIS</v>
      </c>
      <c r="C178" s="116" t="str">
        <f>'Les qualifiés'!J184</f>
        <v>excel</v>
      </c>
      <c r="D178" s="116" t="str">
        <f>'Les qualifiés'!K184</f>
        <v>Cara 10m</v>
      </c>
    </row>
    <row r="179" spans="1:4" x14ac:dyDescent="0.25">
      <c r="A179" s="116" t="str">
        <f>'Les qualifiés'!H185</f>
        <v>Saint-Léonard</v>
      </c>
      <c r="B179" s="116" t="str">
        <f>'Les qualifiés'!I185</f>
        <v>MORANT SEBASTIEN</v>
      </c>
      <c r="C179" s="116" t="str">
        <f>'Les qualifiés'!J185</f>
        <v>hon</v>
      </c>
      <c r="D179" s="116" t="str">
        <f>'Les qualifiés'!K185</f>
        <v>Pist 10m</v>
      </c>
    </row>
    <row r="180" spans="1:4" x14ac:dyDescent="0.25">
      <c r="A180" s="116" t="str">
        <f>'Les qualifiés'!H186</f>
        <v>Saint-Léonard</v>
      </c>
      <c r="B180" s="116" t="str">
        <f>'Les qualifiés'!I186</f>
        <v>SAROT DAMIEN</v>
      </c>
      <c r="C180" s="116" t="str">
        <f>'Les qualifiés'!J186</f>
        <v>3 div</v>
      </c>
      <c r="D180" s="116" t="str">
        <f>'Les qualifiés'!K186</f>
        <v>Cara 10m</v>
      </c>
    </row>
    <row r="181" spans="1:4" x14ac:dyDescent="0.25">
      <c r="A181" s="116" t="str">
        <f>'Les qualifiés'!H187</f>
        <v>Saint-Léonard</v>
      </c>
      <c r="B181" s="116" t="str">
        <f>'Les qualifiés'!I187</f>
        <v>SAROT DAMIEN</v>
      </c>
      <c r="C181" s="116" t="str">
        <f>'Les qualifiés'!J187</f>
        <v>hon</v>
      </c>
      <c r="D181" s="116" t="str">
        <f>'Les qualifiés'!K187</f>
        <v>Pist 10m</v>
      </c>
    </row>
    <row r="182" spans="1:4" x14ac:dyDescent="0.25">
      <c r="A182" s="116" t="str">
        <f>'Les qualifiés'!H188</f>
        <v>Samer</v>
      </c>
      <c r="B182" s="116" t="str">
        <f>'Les qualifiés'!I188</f>
        <v>LECOUTRE HERVE</v>
      </c>
      <c r="C182" s="116" t="str">
        <f>'Les qualifiés'!J188</f>
        <v>3 div</v>
      </c>
      <c r="D182" s="116" t="str">
        <f>'Les qualifiés'!K188</f>
        <v>Cara 10m</v>
      </c>
    </row>
    <row r="183" spans="1:4" x14ac:dyDescent="0.25">
      <c r="A183" s="116" t="str">
        <f>'Les qualifiés'!H189</f>
        <v>Genay</v>
      </c>
      <c r="B183" s="116" t="str">
        <f>'Les qualifiés'!I189</f>
        <v>ARAKELIAN Stéphane</v>
      </c>
      <c r="C183" s="116" t="str">
        <f>'Les qualifiés'!J189</f>
        <v>2 div</v>
      </c>
      <c r="D183" s="116" t="str">
        <f>'Les qualifiés'!K189</f>
        <v>Cara 10m</v>
      </c>
    </row>
    <row r="184" spans="1:4" x14ac:dyDescent="0.25">
      <c r="A184" s="116" t="str">
        <f>'Les qualifiés'!H190</f>
        <v>Genay</v>
      </c>
      <c r="B184" s="116" t="str">
        <f>'Les qualifiés'!I190</f>
        <v>FERNANDES Daniel</v>
      </c>
      <c r="C184" s="116" t="str">
        <f>'Les qualifiés'!J190</f>
        <v>promo</v>
      </c>
      <c r="D184" s="116" t="str">
        <f>'Les qualifiés'!K190</f>
        <v>Cara 10m</v>
      </c>
    </row>
    <row r="185" spans="1:4" x14ac:dyDescent="0.25">
      <c r="A185" s="116" t="str">
        <f>'Les qualifiés'!H191</f>
        <v>Givors</v>
      </c>
      <c r="B185" s="116" t="str">
        <f>'Les qualifiés'!I191</f>
        <v xml:space="preserve">ALLIAUME Sylvain </v>
      </c>
      <c r="C185" s="116" t="str">
        <f>'Les qualifiés'!J191</f>
        <v>55+</v>
      </c>
      <c r="D185" s="116" t="str">
        <f>'Les qualifiés'!K191</f>
        <v>Cara 10m</v>
      </c>
    </row>
    <row r="186" spans="1:4" x14ac:dyDescent="0.25">
      <c r="A186" s="116" t="str">
        <f>'Les qualifiés'!H192</f>
        <v>Givors</v>
      </c>
      <c r="B186" s="116" t="str">
        <f>'Les qualifiés'!I192</f>
        <v>COLLIN Elouan</v>
      </c>
      <c r="C186" s="116" t="str">
        <f>'Les qualifiés'!J192</f>
        <v>2 div</v>
      </c>
      <c r="D186" s="116" t="str">
        <f>'Les qualifiés'!K192</f>
        <v>Cara 10m</v>
      </c>
    </row>
    <row r="187" spans="1:4" x14ac:dyDescent="0.25">
      <c r="A187" s="116" t="str">
        <f>'Les qualifiés'!H193</f>
        <v>Givors</v>
      </c>
      <c r="B187" s="116" t="str">
        <f>'Les qualifiés'!I193</f>
        <v>GODIN Amélie</v>
      </c>
      <c r="C187" s="116" t="str">
        <f>'Les qualifiés'!J193</f>
        <v>Fém</v>
      </c>
      <c r="D187" s="116" t="str">
        <f>'Les qualifiés'!K193</f>
        <v>Cara 10m</v>
      </c>
    </row>
    <row r="188" spans="1:4" x14ac:dyDescent="0.25">
      <c r="A188" s="116" t="str">
        <f>'Les qualifiés'!H194</f>
        <v>Givors</v>
      </c>
      <c r="B188" s="116" t="str">
        <f>'Les qualifiés'!I194</f>
        <v>GODIN Jérémy</v>
      </c>
      <c r="C188" s="116" t="str">
        <f>'Les qualifiés'!J194</f>
        <v>hon</v>
      </c>
      <c r="D188" s="116" t="str">
        <f>'Les qualifiés'!K194</f>
        <v>Pist 10m</v>
      </c>
    </row>
    <row r="189" spans="1:4" x14ac:dyDescent="0.25">
      <c r="A189" s="116" t="str">
        <f>'Les qualifiés'!H195</f>
        <v>Oullins</v>
      </c>
      <c r="B189" s="116" t="str">
        <f>'Les qualifiés'!I195</f>
        <v>GRANGE Jean-Yves</v>
      </c>
      <c r="C189" s="116" t="str">
        <f>'Les qualifiés'!J195</f>
        <v>excel</v>
      </c>
      <c r="D189" s="116" t="str">
        <f>'Les qualifiés'!K195</f>
        <v>Pist 10m</v>
      </c>
    </row>
    <row r="190" spans="1:4" x14ac:dyDescent="0.25">
      <c r="A190" s="116" t="str">
        <f>'Les qualifiés'!H196</f>
        <v>Oullins</v>
      </c>
      <c r="B190" s="116" t="str">
        <f>'Les qualifiés'!I196</f>
        <v>GUIGUE Bruno</v>
      </c>
      <c r="C190" s="116" t="str">
        <f>'Les qualifiés'!J196</f>
        <v>promo</v>
      </c>
      <c r="D190" s="116" t="str">
        <f>'Les qualifiés'!K196</f>
        <v>Pist 10m</v>
      </c>
    </row>
    <row r="191" spans="1:4" x14ac:dyDescent="0.25">
      <c r="A191" s="116" t="str">
        <f>'Les qualifiés'!H197</f>
        <v>Saint-Priest</v>
      </c>
      <c r="B191" s="116" t="str">
        <f>'Les qualifiés'!I197</f>
        <v>BOISJOLY François</v>
      </c>
      <c r="C191" s="116" t="str">
        <f>'Les qualifiés'!J197</f>
        <v>55ans</v>
      </c>
      <c r="D191" s="116" t="str">
        <f>'Les qualifiés'!K197</f>
        <v>Pist 10m</v>
      </c>
    </row>
    <row r="192" spans="1:4" x14ac:dyDescent="0.25">
      <c r="A192" s="116" t="str">
        <f>'Les qualifiés'!H198</f>
        <v>Saint-Priest</v>
      </c>
      <c r="B192" s="116" t="str">
        <f>'Les qualifiés'!I198</f>
        <v>DELATTRE Jenny</v>
      </c>
      <c r="C192" s="116" t="str">
        <f>'Les qualifiés'!J198</f>
        <v>Féminines</v>
      </c>
      <c r="D192" s="116" t="str">
        <f>'Les qualifiés'!K198</f>
        <v>Pist 10m</v>
      </c>
    </row>
    <row r="193" spans="1:4" x14ac:dyDescent="0.25">
      <c r="A193" s="116" t="str">
        <f>'Les qualifiés'!H199</f>
        <v>Saint-Priest</v>
      </c>
      <c r="B193" s="116" t="str">
        <f>'Les qualifiés'!I199</f>
        <v>FAURE Julien</v>
      </c>
      <c r="C193" s="116" t="str">
        <f>'Les qualifiés'!J199</f>
        <v>2 div</v>
      </c>
      <c r="D193" s="116" t="str">
        <f>'Les qualifiés'!K199</f>
        <v>P25 Libre</v>
      </c>
    </row>
    <row r="194" spans="1:4" x14ac:dyDescent="0.25">
      <c r="A194" s="116" t="str">
        <f>'Les qualifiés'!H200</f>
        <v>Saint-Priest</v>
      </c>
      <c r="B194" s="116" t="str">
        <f>'Les qualifiés'!I200</f>
        <v>LAGARDE Nathalie</v>
      </c>
      <c r="C194" s="116" t="str">
        <f>'Les qualifiés'!J200</f>
        <v>Fém</v>
      </c>
      <c r="D194" s="116" t="str">
        <f>'Les qualifiés'!K200</f>
        <v>Cara 10m</v>
      </c>
    </row>
    <row r="195" spans="1:4" x14ac:dyDescent="0.25">
      <c r="A195" s="116" t="str">
        <f>'Les qualifiés'!H201</f>
        <v>Saint-Priest</v>
      </c>
      <c r="B195" s="116" t="str">
        <f>'Les qualifiés'!I201</f>
        <v>TRUCHET Fred</v>
      </c>
      <c r="C195" s="116" t="str">
        <f>'Les qualifiés'!J201</f>
        <v>55+</v>
      </c>
      <c r="D195" s="116" t="str">
        <f>'Les qualifiés'!K201</f>
        <v>Cara 10m</v>
      </c>
    </row>
    <row r="196" spans="1:4" x14ac:dyDescent="0.25">
      <c r="A196" s="116" t="str">
        <f>'Les qualifiés'!H202</f>
        <v>Vénissieux</v>
      </c>
      <c r="B196" s="116" t="str">
        <f>'Les qualifiés'!I202</f>
        <v>DUCHENNE Céline</v>
      </c>
      <c r="C196" s="116" t="str">
        <f>'Les qualifiés'!J202</f>
        <v>excel</v>
      </c>
      <c r="D196" s="116" t="str">
        <f>'Les qualifiés'!K202</f>
        <v>Pist 10m</v>
      </c>
    </row>
    <row r="197" spans="1:4" x14ac:dyDescent="0.25">
      <c r="A197" s="116" t="str">
        <f>'Les qualifiés'!H203</f>
        <v>Vienne</v>
      </c>
      <c r="B197" s="116" t="str">
        <f>'Les qualifiés'!I203</f>
        <v>DUMONTET Dilwen</v>
      </c>
      <c r="C197" s="116" t="str">
        <f>'Les qualifiés'!J203</f>
        <v>15-16</v>
      </c>
      <c r="D197" s="116" t="str">
        <f>'Les qualifiés'!K203</f>
        <v>Pist 10m</v>
      </c>
    </row>
    <row r="198" spans="1:4" x14ac:dyDescent="0.25">
      <c r="A198" s="116" t="str">
        <f>'Les qualifiés'!H204</f>
        <v>Vienne</v>
      </c>
      <c r="B198" s="116" t="str">
        <f>'Les qualifiés'!I204</f>
        <v>VERNAY Gilles</v>
      </c>
      <c r="C198" s="116" t="str">
        <f>'Les qualifiés'!J204</f>
        <v>2 div</v>
      </c>
      <c r="D198" s="116" t="str">
        <f>'Les qualifiés'!K204</f>
        <v>P25 Std</v>
      </c>
    </row>
    <row r="199" spans="1:4" x14ac:dyDescent="0.25">
      <c r="A199" s="116" t="str">
        <f>'Les qualifiés'!H205</f>
        <v>Chatenoy-le-Royal</v>
      </c>
      <c r="B199" s="116" t="str">
        <f>'Les qualifiés'!I205</f>
        <v>ANDRE BARROSO Arsène</v>
      </c>
      <c r="C199" s="116" t="str">
        <f>'Les qualifiés'!J205</f>
        <v>13-14</v>
      </c>
      <c r="D199" s="116" t="str">
        <f>'Les qualifiés'!K205</f>
        <v>Cara 10m</v>
      </c>
    </row>
    <row r="200" spans="1:4" x14ac:dyDescent="0.25">
      <c r="A200" s="116" t="str">
        <f>'Les qualifiés'!H206</f>
        <v>Chatenoy-le-Royal</v>
      </c>
      <c r="B200" s="116" t="str">
        <f>'Les qualifiés'!I206</f>
        <v>DEWICKI Zoé</v>
      </c>
      <c r="C200" s="116" t="str">
        <f>'Les qualifiés'!J206</f>
        <v>1 div</v>
      </c>
      <c r="D200" s="116" t="str">
        <f>'Les qualifiés'!K206</f>
        <v>Cara 10m</v>
      </c>
    </row>
    <row r="201" spans="1:4" x14ac:dyDescent="0.25">
      <c r="A201" s="116" t="str">
        <f>'Les qualifiés'!H207</f>
        <v>Chatenoy-le-Royal</v>
      </c>
      <c r="B201" s="116" t="str">
        <f>'Les qualifiés'!I207</f>
        <v>NINOT Timéo</v>
      </c>
      <c r="C201" s="116" t="str">
        <f>'Les qualifiés'!J207</f>
        <v>13-14</v>
      </c>
      <c r="D201" s="116" t="str">
        <f>'Les qualifiés'!K207</f>
        <v>Cara 10m</v>
      </c>
    </row>
    <row r="202" spans="1:4" x14ac:dyDescent="0.25">
      <c r="A202" s="116" t="str">
        <f>'Les qualifiés'!H208</f>
        <v>Chatenoy-le-Royal</v>
      </c>
      <c r="B202" s="116" t="str">
        <f>'Les qualifiés'!I208</f>
        <v>PLUCHERY Augustin</v>
      </c>
      <c r="C202" s="116" t="str">
        <f>'Les qualifiés'!J208</f>
        <v>15-16</v>
      </c>
      <c r="D202" s="116" t="str">
        <f>'Les qualifiés'!K208</f>
        <v>Cara 10m</v>
      </c>
    </row>
    <row r="203" spans="1:4" x14ac:dyDescent="0.25">
      <c r="A203" s="116" t="str">
        <f>'Les qualifiés'!H209</f>
        <v>Chatenoy-le-Royal</v>
      </c>
      <c r="B203" s="116" t="str">
        <f>'Les qualifiés'!I209</f>
        <v>PLUCHERY Augustin</v>
      </c>
      <c r="C203" s="116" t="str">
        <f>'Les qualifiés'!J209</f>
        <v>13-16</v>
      </c>
      <c r="D203" s="116" t="str">
        <f>'Les qualifiés'!K209</f>
        <v>Cara 50m</v>
      </c>
    </row>
    <row r="204" spans="1:4" x14ac:dyDescent="0.25">
      <c r="A204" s="116" t="str">
        <f>'Les qualifiés'!H210</f>
        <v>Chatenoy-le-Royal</v>
      </c>
      <c r="B204" s="116" t="str">
        <f>'Les qualifiés'!I210</f>
        <v>TAUPENAS Stéphanie</v>
      </c>
      <c r="C204" s="116" t="str">
        <f>'Les qualifiés'!J210</f>
        <v>3 div</v>
      </c>
      <c r="D204" s="116" t="str">
        <f>'Les qualifiés'!K210</f>
        <v>Cara 50m</v>
      </c>
    </row>
    <row r="205" spans="1:4" x14ac:dyDescent="0.25">
      <c r="A205" s="116" t="str">
        <f>'Les qualifiés'!H211</f>
        <v>Chatenoy-le-Royal</v>
      </c>
      <c r="B205" s="116" t="str">
        <f>'Les qualifiés'!I211</f>
        <v>VERNAY Mélanie</v>
      </c>
      <c r="C205" s="116" t="str">
        <f>'Les qualifiés'!J211</f>
        <v>2 div</v>
      </c>
      <c r="D205" s="116" t="str">
        <f>'Les qualifiés'!K211</f>
        <v>Cara 10m</v>
      </c>
    </row>
    <row r="206" spans="1:4" x14ac:dyDescent="0.25">
      <c r="A206" s="116" t="str">
        <f>'Les qualifiés'!H212</f>
        <v>Mauperthuis</v>
      </c>
      <c r="B206" s="116" t="str">
        <f>'Les qualifiés'!I212</f>
        <v>DA SILVA GOMES Paolo</v>
      </c>
      <c r="C206" s="116" t="str">
        <f>'Les qualifiés'!J212</f>
        <v>3 div</v>
      </c>
      <c r="D206" s="116" t="str">
        <f>'Les qualifiés'!K212</f>
        <v>Cara 50m</v>
      </c>
    </row>
    <row r="207" spans="1:4" x14ac:dyDescent="0.25">
      <c r="A207" s="116" t="str">
        <f>'Les qualifiés'!H213</f>
        <v>Mauperthuis</v>
      </c>
      <c r="B207" s="116" t="str">
        <f>'Les qualifiés'!I213</f>
        <v>DE ALMEIDA MARQUEZ Liam</v>
      </c>
      <c r="C207" s="116" t="str">
        <f>'Les qualifiés'!J213</f>
        <v>11-12</v>
      </c>
      <c r="D207" s="116" t="str">
        <f>'Les qualifiés'!K213</f>
        <v>Cara 10m</v>
      </c>
    </row>
    <row r="208" spans="1:4" x14ac:dyDescent="0.25">
      <c r="A208" s="116" t="str">
        <f>'Les qualifiés'!H214</f>
        <v xml:space="preserve">MAUPERTHUIS </v>
      </c>
      <c r="B208" s="116" t="str">
        <f>'Les qualifiés'!I214</f>
        <v>AUBRY  TOM</v>
      </c>
      <c r="C208" s="116" t="str">
        <f>'Les qualifiés'!J214</f>
        <v>13-14</v>
      </c>
      <c r="D208" s="116" t="str">
        <f>'Les qualifiés'!K214</f>
        <v>Pist 10m</v>
      </c>
    </row>
    <row r="209" spans="1:4" x14ac:dyDescent="0.25">
      <c r="A209" s="116" t="str">
        <f>'Les qualifiés'!H215</f>
        <v xml:space="preserve">Mauperthuis  </v>
      </c>
      <c r="B209" s="116" t="str">
        <f>'Les qualifiés'!I215</f>
        <v xml:space="preserve">HENRY  ALEXIS </v>
      </c>
      <c r="C209" s="116" t="str">
        <f>'Les qualifiés'!J215</f>
        <v>15-16</v>
      </c>
      <c r="D209" s="116" t="str">
        <f>'Les qualifiés'!K215</f>
        <v>Pist 10m</v>
      </c>
    </row>
    <row r="210" spans="1:4" x14ac:dyDescent="0.25">
      <c r="A210" s="116" t="str">
        <f>'Les qualifiés'!H216</f>
        <v>Meaux</v>
      </c>
      <c r="B210" s="116" t="str">
        <f>'Les qualifiés'!I216</f>
        <v>LEDUC Olympe</v>
      </c>
      <c r="C210" s="116" t="str">
        <f>'Les qualifiés'!J216</f>
        <v>13-16</v>
      </c>
      <c r="D210" s="116" t="str">
        <f>'Les qualifiés'!K216</f>
        <v>Cara 50m</v>
      </c>
    </row>
    <row r="211" spans="1:4" x14ac:dyDescent="0.25">
      <c r="A211" s="116" t="str">
        <f>'Les qualifiés'!H217</f>
        <v>Meaux</v>
      </c>
      <c r="B211" s="116" t="str">
        <f>'Les qualifiés'!I217</f>
        <v>MANTEL Ghislain</v>
      </c>
      <c r="C211" s="116" t="str">
        <f>'Les qualifiés'!J217</f>
        <v>2 div</v>
      </c>
      <c r="D211" s="116" t="str">
        <f>'Les qualifiés'!K217</f>
        <v>Cara 10m</v>
      </c>
    </row>
    <row r="212" spans="1:4" x14ac:dyDescent="0.25">
      <c r="A212" s="116" t="str">
        <f>'Les qualifiés'!H218</f>
        <v>Meaux</v>
      </c>
      <c r="B212" s="116" t="str">
        <f>'Les qualifiés'!I218</f>
        <v>MANTEL Ghislain</v>
      </c>
      <c r="C212" s="116" t="str">
        <f>'Les qualifiés'!J218</f>
        <v>55+</v>
      </c>
      <c r="D212" s="116" t="str">
        <f>'Les qualifiés'!K218</f>
        <v>Cara 10m</v>
      </c>
    </row>
    <row r="213" spans="1:4" x14ac:dyDescent="0.25">
      <c r="A213" s="116" t="str">
        <f>'Les qualifiés'!H219</f>
        <v>Meaux</v>
      </c>
      <c r="B213" s="116" t="str">
        <f>'Les qualifiés'!I219</f>
        <v>MARIN Jacques-Adnré</v>
      </c>
      <c r="C213" s="116" t="str">
        <f>'Les qualifiés'!J219</f>
        <v>3 div</v>
      </c>
      <c r="D213" s="116" t="str">
        <f>'Les qualifiés'!K219</f>
        <v>Cara 50m</v>
      </c>
    </row>
    <row r="214" spans="1:4" x14ac:dyDescent="0.25">
      <c r="A214" s="116" t="str">
        <f>'Les qualifiés'!H220</f>
        <v>Meaux</v>
      </c>
      <c r="B214" s="116" t="str">
        <f>'Les qualifiés'!I220</f>
        <v>VITUREAU Nolann</v>
      </c>
      <c r="C214" s="116" t="str">
        <f>'Les qualifiés'!J220</f>
        <v>13-14</v>
      </c>
      <c r="D214" s="116" t="str">
        <f>'Les qualifiés'!K220</f>
        <v>Cara 10m</v>
      </c>
    </row>
    <row r="215" spans="1:4" x14ac:dyDescent="0.25">
      <c r="A215" s="116" t="str">
        <f>'Les qualifiés'!H221</f>
        <v>Meaux</v>
      </c>
      <c r="B215" s="116" t="str">
        <f>'Les qualifiés'!I221</f>
        <v>WIEROSKI Hervé</v>
      </c>
      <c r="C215" s="116" t="str">
        <f>'Les qualifiés'!J221</f>
        <v>2 div</v>
      </c>
      <c r="D215" s="116" t="str">
        <f>'Les qualifiés'!K221</f>
        <v>P25 Libre</v>
      </c>
    </row>
    <row r="216" spans="1:4" x14ac:dyDescent="0.25">
      <c r="A216" s="116" t="str">
        <f>'Les qualifiés'!H222</f>
        <v>Quincy-Voisins</v>
      </c>
      <c r="B216" s="116" t="str">
        <f>'Les qualifiés'!I222</f>
        <v>BALLEJOS Georges</v>
      </c>
      <c r="C216" s="116" t="str">
        <f>'Les qualifiés'!J222</f>
        <v>2 div</v>
      </c>
      <c r="D216" s="116" t="str">
        <f>'Les qualifiés'!K222</f>
        <v>P25 Std</v>
      </c>
    </row>
    <row r="217" spans="1:4" x14ac:dyDescent="0.25">
      <c r="A217" s="116" t="str">
        <f>'Les qualifiés'!H223</f>
        <v>Quincy-Voisins</v>
      </c>
      <c r="B217" s="116" t="str">
        <f>'Les qualifiés'!I223</f>
        <v>BALLEJOS Georges</v>
      </c>
      <c r="C217" s="116" t="str">
        <f>'Les qualifiés'!J223</f>
        <v>3 div</v>
      </c>
      <c r="D217" s="116" t="str">
        <f>'Les qualifiés'!K223</f>
        <v>P25 Libre</v>
      </c>
    </row>
    <row r="218" spans="1:4" x14ac:dyDescent="0.25">
      <c r="A218" s="116" t="str">
        <f>'Les qualifiés'!H224</f>
        <v>Abbeville</v>
      </c>
      <c r="B218" s="116" t="str">
        <f>'Les qualifiés'!I224</f>
        <v>BEAUGER Robin</v>
      </c>
      <c r="C218" s="116" t="str">
        <f>'Les qualifiés'!J224</f>
        <v>13-14</v>
      </c>
      <c r="D218" s="116" t="str">
        <f>'Les qualifiés'!K224</f>
        <v>Pist 10m</v>
      </c>
    </row>
    <row r="219" spans="1:4" x14ac:dyDescent="0.25">
      <c r="A219" s="116" t="str">
        <f>'Les qualifiés'!H225</f>
        <v>Abbeville</v>
      </c>
      <c r="B219" s="116" t="str">
        <f>'Les qualifiés'!I225</f>
        <v>BRUNEL Frédéric</v>
      </c>
      <c r="C219" s="116" t="str">
        <f>'Les qualifiés'!J225</f>
        <v>hon</v>
      </c>
      <c r="D219" s="116" t="str">
        <f>'Les qualifiés'!K225</f>
        <v>Pist 10m</v>
      </c>
    </row>
    <row r="220" spans="1:4" x14ac:dyDescent="0.25">
      <c r="A220" s="116" t="str">
        <f>'Les qualifiés'!H226</f>
        <v>Abbeville</v>
      </c>
      <c r="B220" s="116" t="str">
        <f>'Les qualifiés'!I226</f>
        <v>LEBRUN Lison</v>
      </c>
      <c r="C220" s="116" t="str">
        <f>'Les qualifiés'!J226</f>
        <v>15-16</v>
      </c>
      <c r="D220" s="116" t="str">
        <f>'Les qualifiés'!K226</f>
        <v>Pist 10m</v>
      </c>
    </row>
    <row r="221" spans="1:4" x14ac:dyDescent="0.25">
      <c r="A221" s="116" t="str">
        <f>'Les qualifiés'!H227</f>
        <v>Abbeville</v>
      </c>
      <c r="B221" s="116" t="str">
        <f>'Les qualifiés'!I227</f>
        <v>SALLE Sabine</v>
      </c>
      <c r="C221" s="116" t="str">
        <f>'Les qualifiés'!J227</f>
        <v>55ans</v>
      </c>
      <c r="D221" s="116" t="str">
        <f>'Les qualifiés'!K227</f>
        <v>Pist 10m</v>
      </c>
    </row>
    <row r="222" spans="1:4" x14ac:dyDescent="0.25">
      <c r="A222" s="116" t="str">
        <f>'Les qualifiés'!H228</f>
        <v>Abbeville</v>
      </c>
      <c r="B222" s="116" t="str">
        <f>'Les qualifiés'!I228</f>
        <v>WIPLIER Mickaël</v>
      </c>
      <c r="C222" s="116" t="str">
        <f>'Les qualifiés'!J228</f>
        <v>2 div</v>
      </c>
      <c r="D222" s="116" t="str">
        <f>'Les qualifiés'!K228</f>
        <v>Pist 10m</v>
      </c>
    </row>
    <row r="223" spans="1:4" x14ac:dyDescent="0.25">
      <c r="A223" s="116" t="str">
        <f>'Les qualifiés'!H229</f>
        <v>Abbeville</v>
      </c>
      <c r="B223" s="116" t="str">
        <f>'Les qualifiés'!I229</f>
        <v>WIPLIER Mickaël</v>
      </c>
      <c r="C223" s="116" t="str">
        <f>'Les qualifiés'!J229</f>
        <v>excel</v>
      </c>
      <c r="D223" s="116" t="str">
        <f>'Les qualifiés'!K229</f>
        <v>Pist 10m</v>
      </c>
    </row>
    <row r="224" spans="1:4" x14ac:dyDescent="0.25">
      <c r="A224" s="116" t="str">
        <f>'Les qualifiés'!H230</f>
        <v>Albert</v>
      </c>
      <c r="B224" s="116" t="str">
        <f>'Les qualifiés'!I230</f>
        <v>GAUDEFROY Philippe</v>
      </c>
      <c r="C224" s="116" t="str">
        <f>'Les qualifiés'!J230</f>
        <v>3 div</v>
      </c>
      <c r="D224" s="116" t="str">
        <f>'Les qualifiés'!K230</f>
        <v>Cara 50m</v>
      </c>
    </row>
    <row r="225" spans="1:4" x14ac:dyDescent="0.25">
      <c r="A225" s="116" t="str">
        <f>'Les qualifiés'!H231</f>
        <v>Cambron</v>
      </c>
      <c r="B225" s="116" t="str">
        <f>'Les qualifiés'!I231</f>
        <v>DENIN Vincent</v>
      </c>
      <c r="C225" s="116" t="str">
        <f>'Les qualifiés'!J231</f>
        <v>3 div</v>
      </c>
      <c r="D225" s="116" t="str">
        <f>'Les qualifiés'!K231</f>
        <v>Cara 10m</v>
      </c>
    </row>
    <row r="226" spans="1:4" x14ac:dyDescent="0.25">
      <c r="A226" s="116" t="str">
        <f>'Les qualifiés'!H232</f>
        <v>Cambron</v>
      </c>
      <c r="B226" s="116" t="str">
        <f>'Les qualifiés'!I232</f>
        <v>HARD Kelly</v>
      </c>
      <c r="C226" s="116" t="str">
        <f>'Les qualifiés'!J232</f>
        <v>excel</v>
      </c>
      <c r="D226" s="116" t="str">
        <f>'Les qualifiés'!K232</f>
        <v>Cara 10m</v>
      </c>
    </row>
    <row r="227" spans="1:4" x14ac:dyDescent="0.25">
      <c r="A227" s="116" t="str">
        <f>'Les qualifiés'!H233</f>
        <v>Cambron</v>
      </c>
      <c r="B227" s="116" t="str">
        <f>'Les qualifiés'!I233</f>
        <v>SAJOT Michel</v>
      </c>
      <c r="C227" s="116" t="str">
        <f>'Les qualifiés'!J233</f>
        <v>hon</v>
      </c>
      <c r="D227" s="116" t="str">
        <f>'Les qualifiés'!K233</f>
        <v>Pist 10m</v>
      </c>
    </row>
    <row r="228" spans="1:4" x14ac:dyDescent="0.25">
      <c r="A228" s="116" t="str">
        <f>'Les qualifiés'!H234</f>
        <v>Doullens</v>
      </c>
      <c r="B228" s="116" t="str">
        <f>'Les qualifiés'!I234</f>
        <v>JOURNEL Hervé</v>
      </c>
      <c r="C228" s="116" t="str">
        <f>'Les qualifiés'!J234</f>
        <v>2 div</v>
      </c>
      <c r="D228" s="116" t="str">
        <f>'Les qualifiés'!K234</f>
        <v>Cara 50m</v>
      </c>
    </row>
    <row r="229" spans="1:4" x14ac:dyDescent="0.25">
      <c r="A229" s="116" t="str">
        <f>'Les qualifiés'!H235</f>
        <v>Doullens</v>
      </c>
      <c r="B229" s="116" t="str">
        <f>'Les qualifiés'!I235</f>
        <v>LETOCART Martial</v>
      </c>
      <c r="C229" s="116" t="str">
        <f>'Les qualifiés'!J235</f>
        <v>3 div</v>
      </c>
      <c r="D229" s="116" t="str">
        <f>'Les qualifiés'!K235</f>
        <v>Cara 50m</v>
      </c>
    </row>
    <row r="230" spans="1:4" x14ac:dyDescent="0.25">
      <c r="A230" s="116" t="str">
        <f>'Les qualifiés'!H236</f>
        <v>Estréboeuf</v>
      </c>
      <c r="B230" s="116" t="str">
        <f>'Les qualifiés'!I236</f>
        <v>BARETTE Jade</v>
      </c>
      <c r="C230" s="116" t="str">
        <f>'Les qualifiés'!J236</f>
        <v>15-16</v>
      </c>
      <c r="D230" s="116" t="str">
        <f>'Les qualifiés'!K236</f>
        <v>Pist 10m</v>
      </c>
    </row>
    <row r="231" spans="1:4" x14ac:dyDescent="0.25">
      <c r="A231" s="116" t="str">
        <f>'Les qualifiés'!H237</f>
        <v>Estréboeuf</v>
      </c>
      <c r="B231" s="116" t="str">
        <f>'Les qualifiés'!I237</f>
        <v>BOUCHER Emilie</v>
      </c>
      <c r="C231" s="116" t="str">
        <f>'Les qualifiés'!J237</f>
        <v>Fém</v>
      </c>
      <c r="D231" s="116" t="str">
        <f>'Les qualifiés'!K237</f>
        <v>Cara 10m</v>
      </c>
    </row>
    <row r="232" spans="1:4" x14ac:dyDescent="0.25">
      <c r="A232" s="116" t="str">
        <f>'Les qualifiés'!H238</f>
        <v>Estréboeuf</v>
      </c>
      <c r="B232" s="116" t="str">
        <f>'Les qualifiés'!I238</f>
        <v>GARDIN GABRIELLE</v>
      </c>
      <c r="C232" s="116" t="str">
        <f>'Les qualifiés'!J238</f>
        <v>13-14</v>
      </c>
      <c r="D232" s="116" t="str">
        <f>'Les qualifiés'!K238</f>
        <v>Cara 10m</v>
      </c>
    </row>
    <row r="233" spans="1:4" x14ac:dyDescent="0.25">
      <c r="A233" s="116" t="str">
        <f>'Les qualifiés'!H239</f>
        <v>Estréboeuf</v>
      </c>
      <c r="B233" s="116" t="str">
        <f>'Les qualifiés'!I239</f>
        <v>GARDIN GABRIELLE</v>
      </c>
      <c r="C233" s="116" t="str">
        <f>'Les qualifiés'!J239</f>
        <v>13-14</v>
      </c>
      <c r="D233" s="116" t="str">
        <f>'Les qualifiés'!K239</f>
        <v>Pist 10m</v>
      </c>
    </row>
    <row r="234" spans="1:4" x14ac:dyDescent="0.25">
      <c r="A234" s="116" t="str">
        <f>'Les qualifiés'!H240</f>
        <v>Estréboeuf</v>
      </c>
      <c r="B234" s="116" t="str">
        <f>'Les qualifiés'!I240</f>
        <v>GARDIN LUCIE</v>
      </c>
      <c r="C234" s="116" t="str">
        <f>'Les qualifiés'!J240</f>
        <v>15-16</v>
      </c>
      <c r="D234" s="116" t="str">
        <f>'Les qualifiés'!K240</f>
        <v>Pist 10m</v>
      </c>
    </row>
    <row r="235" spans="1:4" x14ac:dyDescent="0.25">
      <c r="A235" s="116" t="str">
        <f>'Les qualifiés'!H241</f>
        <v>Moreuil</v>
      </c>
      <c r="B235" s="116" t="str">
        <f>'Les qualifiés'!I241</f>
        <v>Retourné Loris</v>
      </c>
      <c r="C235" s="116" t="str">
        <f>'Les qualifiés'!J241</f>
        <v>11-12</v>
      </c>
      <c r="D235" s="116" t="str">
        <f>'Les qualifiés'!K241</f>
        <v>Cara 10m</v>
      </c>
    </row>
    <row r="236" spans="1:4" x14ac:dyDescent="0.25">
      <c r="A236" s="116" t="str">
        <f>'Les qualifiés'!H242</f>
        <v>Moreuil</v>
      </c>
      <c r="B236" s="116" t="str">
        <f>'Les qualifiés'!I242</f>
        <v>Retourné Loris</v>
      </c>
      <c r="C236" s="116" t="str">
        <f>'Les qualifiés'!J242</f>
        <v>11-12</v>
      </c>
      <c r="D236" s="116" t="str">
        <f>'Les qualifiés'!K242</f>
        <v>Pist 10m</v>
      </c>
    </row>
    <row r="237" spans="1:4" x14ac:dyDescent="0.25">
      <c r="A237" s="116" t="str">
        <f>'Les qualifiés'!H243</f>
        <v>Quesnoy-sur-Airaines</v>
      </c>
      <c r="B237" s="116" t="str">
        <f>'Les qualifiés'!I243</f>
        <v>BAILLEUX Nicolas</v>
      </c>
      <c r="C237" s="116" t="str">
        <f>'Les qualifiés'!J243</f>
        <v>excel</v>
      </c>
      <c r="D237" s="116" t="str">
        <f>'Les qualifiés'!K243</f>
        <v>Cara 10m</v>
      </c>
    </row>
    <row r="238" spans="1:4" x14ac:dyDescent="0.25">
      <c r="A238" s="116" t="str">
        <f>'Les qualifiés'!H244</f>
        <v>Quesnoy-sur-Airaines</v>
      </c>
      <c r="B238" s="116" t="str">
        <f>'Les qualifiés'!I244</f>
        <v>BUEE Pascal</v>
      </c>
      <c r="C238" s="116" t="str">
        <f>'Les qualifiés'!J244</f>
        <v>3 div</v>
      </c>
      <c r="D238" s="116" t="str">
        <f>'Les qualifiés'!K244</f>
        <v>P25 Std</v>
      </c>
    </row>
    <row r="239" spans="1:4" x14ac:dyDescent="0.25">
      <c r="A239" s="116" t="str">
        <f>'Les qualifiés'!H245</f>
        <v>Quesnoy-sur-Airaines</v>
      </c>
      <c r="B239" s="116" t="str">
        <f>'Les qualifiés'!I245</f>
        <v>FLAMENT Christopher</v>
      </c>
      <c r="C239" s="116" t="str">
        <f>'Les qualifiés'!J245</f>
        <v>excel</v>
      </c>
      <c r="D239" s="116" t="str">
        <f>'Les qualifiés'!K245</f>
        <v>Pist 10m</v>
      </c>
    </row>
    <row r="240" spans="1:4" x14ac:dyDescent="0.25">
      <c r="A240" s="116" t="str">
        <f>'Les qualifiés'!H246</f>
        <v>Quesnoy-sur-Airaines</v>
      </c>
      <c r="B240" s="116" t="str">
        <f>'Les qualifiés'!I246</f>
        <v>MANIER Anthonin</v>
      </c>
      <c r="C240" s="116" t="str">
        <f>'Les qualifiés'!J246</f>
        <v>hon</v>
      </c>
      <c r="D240" s="116" t="str">
        <f>'Les qualifiés'!K246</f>
        <v>Cara 10m</v>
      </c>
    </row>
    <row r="241" spans="1:4" x14ac:dyDescent="0.25">
      <c r="A241" s="116" t="str">
        <f>'Les qualifiés'!H247</f>
        <v>Quesnoy-sur-Airaines</v>
      </c>
      <c r="B241" s="116" t="str">
        <f>'Les qualifiés'!I247</f>
        <v>PORQUIER Tom</v>
      </c>
      <c r="C241" s="116" t="str">
        <f>'Les qualifiés'!J247</f>
        <v>13-14</v>
      </c>
      <c r="D241" s="116" t="str">
        <f>'Les qualifiés'!K247</f>
        <v>Cara 10m</v>
      </c>
    </row>
    <row r="242" spans="1:4" x14ac:dyDescent="0.25">
      <c r="A242" s="116" t="str">
        <f>'Les qualifiés'!H248</f>
        <v>Quesnoy-sur-Airaines</v>
      </c>
      <c r="B242" s="116" t="str">
        <f>'Les qualifiés'!I248</f>
        <v>TREPAGNE Philippe</v>
      </c>
      <c r="C242" s="116" t="str">
        <f>'Les qualifiés'!J248</f>
        <v>2 div</v>
      </c>
      <c r="D242" s="116" t="str">
        <f>'Les qualifiés'!K248</f>
        <v>P25 Std</v>
      </c>
    </row>
    <row r="243" spans="1:4" x14ac:dyDescent="0.25">
      <c r="A243" s="116" t="str">
        <f>'Les qualifiés'!H249</f>
        <v>Quesnoy-sur-Airaines</v>
      </c>
      <c r="B243" s="116" t="str">
        <f>'Les qualifiés'!I249</f>
        <v>TREPAGNE Philippe</v>
      </c>
      <c r="C243" s="116" t="str">
        <f>'Les qualifiés'!J249</f>
        <v>2 div</v>
      </c>
      <c r="D243" s="116" t="str">
        <f>'Les qualifiés'!K249</f>
        <v>P25 Libre</v>
      </c>
    </row>
    <row r="244" spans="1:4" x14ac:dyDescent="0.25">
      <c r="A244" s="116" t="str">
        <f>'Les qualifiés'!H250</f>
        <v xml:space="preserve">Rosières-en-Santerre </v>
      </c>
      <c r="B244" s="116" t="str">
        <f>'Les qualifiés'!I250</f>
        <v>MASSIAS André</v>
      </c>
      <c r="C244" s="116" t="str">
        <f>'Les qualifiés'!J250</f>
        <v>3 div</v>
      </c>
      <c r="D244" s="116" t="str">
        <f>'Les qualifiés'!K250</f>
        <v>Pist 10m</v>
      </c>
    </row>
    <row r="245" spans="1:4" x14ac:dyDescent="0.25">
      <c r="A245" s="116" t="str">
        <f>'Les qualifiés'!H251</f>
        <v xml:space="preserve">Rosières-en-Santerre </v>
      </c>
      <c r="B245" s="116" t="str">
        <f>'Les qualifiés'!I251</f>
        <v>MASSIAS Nicolas</v>
      </c>
      <c r="C245" s="116" t="str">
        <f>'Les qualifiés'!J251</f>
        <v>excel</v>
      </c>
      <c r="D245" s="116" t="str">
        <f>'Les qualifiés'!K251</f>
        <v>Pist 10m</v>
      </c>
    </row>
    <row r="246" spans="1:4" x14ac:dyDescent="0.25">
      <c r="A246" s="116" t="str">
        <f>'Les qualifiés'!H252</f>
        <v>Brienon-sur-Armaçon</v>
      </c>
      <c r="B246" s="116" t="str">
        <f>'Les qualifiés'!I252</f>
        <v xml:space="preserve">COULAUD  GILLES </v>
      </c>
      <c r="C246" s="116" t="str">
        <f>'Les qualifiés'!J252</f>
        <v>55ans</v>
      </c>
      <c r="D246" s="116" t="str">
        <f>'Les qualifiés'!K252</f>
        <v>Pist 10m</v>
      </c>
    </row>
    <row r="247" spans="1:4" x14ac:dyDescent="0.25">
      <c r="A247" s="116" t="str">
        <f>'Les qualifiés'!H253</f>
        <v>Brienon-sur-Armaçon</v>
      </c>
      <c r="B247" s="116" t="str">
        <f>'Les qualifiés'!I253</f>
        <v xml:space="preserve">CUSTODIO  BRIGITTE </v>
      </c>
      <c r="C247" s="116" t="str">
        <f>'Les qualifiés'!J253</f>
        <v>55ans</v>
      </c>
      <c r="D247" s="116" t="str">
        <f>'Les qualifiés'!K253</f>
        <v>Pist 10m</v>
      </c>
    </row>
    <row r="248" spans="1:4" x14ac:dyDescent="0.25">
      <c r="A248" s="116" t="str">
        <f>'Les qualifiés'!H254</f>
        <v>Brienon-sur-Armaçon</v>
      </c>
      <c r="B248" s="116" t="str">
        <f>'Les qualifiés'!I254</f>
        <v>Pinot Mathis</v>
      </c>
      <c r="C248" s="116" t="str">
        <f>'Les qualifiés'!J254</f>
        <v>15-16</v>
      </c>
      <c r="D248" s="116" t="str">
        <f>'Les qualifiés'!K254</f>
        <v>Cara 10m</v>
      </c>
    </row>
    <row r="249" spans="1:4" x14ac:dyDescent="0.25">
      <c r="A249" s="116" t="str">
        <f>'Les qualifiés'!H255</f>
        <v>Perceneige</v>
      </c>
      <c r="B249" s="116" t="str">
        <f>'Les qualifiés'!I255</f>
        <v>debaene jean-marc</v>
      </c>
      <c r="C249" s="116" t="str">
        <f>'Les qualifiés'!J255</f>
        <v>3 div</v>
      </c>
      <c r="D249" s="116" t="str">
        <f>'Les qualifiés'!K255</f>
        <v>P25 Std</v>
      </c>
    </row>
    <row r="250" spans="1:4" x14ac:dyDescent="0.25">
      <c r="A250" s="116" t="str">
        <f>'Les qualifiés'!H256</f>
        <v>Brétigny-sur-Orge</v>
      </c>
      <c r="B250" s="116" t="str">
        <f>'Les qualifiés'!I256</f>
        <v xml:space="preserve">CLEMENT   ALAIN </v>
      </c>
      <c r="C250" s="116" t="str">
        <f>'Les qualifiés'!J256</f>
        <v>promo</v>
      </c>
      <c r="D250" s="116" t="str">
        <f>'Les qualifiés'!K256</f>
        <v>Pist 10m</v>
      </c>
    </row>
    <row r="251" spans="1:4" x14ac:dyDescent="0.25">
      <c r="A251" s="116" t="str">
        <f>'Les qualifiés'!H257</f>
        <v>Courcouronnes</v>
      </c>
      <c r="B251" s="116" t="str">
        <f>'Les qualifiés'!I257</f>
        <v>GAUNON Yannick</v>
      </c>
      <c r="C251" s="116" t="str">
        <f>'Les qualifiés'!J257</f>
        <v>3 div</v>
      </c>
      <c r="D251" s="116" t="str">
        <f>'Les qualifiés'!K257</f>
        <v>Cara 10m</v>
      </c>
    </row>
    <row r="252" spans="1:4" x14ac:dyDescent="0.25">
      <c r="A252" s="116">
        <f>'Les qualifiés'!H258</f>
        <v>0</v>
      </c>
      <c r="B252" s="116">
        <f>'Les qualifiés'!I258</f>
        <v>0</v>
      </c>
      <c r="C252" s="116">
        <f>'Les qualifiés'!J258</f>
        <v>0</v>
      </c>
      <c r="D252" s="116">
        <f>'Les qualifiés'!K258</f>
        <v>0</v>
      </c>
    </row>
    <row r="253" spans="1:4" x14ac:dyDescent="0.25">
      <c r="A253" s="116">
        <f>'Les qualifiés'!H259</f>
        <v>0</v>
      </c>
      <c r="B253" s="116">
        <f>'Les qualifiés'!I259</f>
        <v>0</v>
      </c>
      <c r="C253" s="116">
        <f>'Les qualifiés'!J259</f>
        <v>0</v>
      </c>
      <c r="D253" s="116">
        <f>'Les qualifiés'!K259</f>
        <v>0</v>
      </c>
    </row>
    <row r="254" spans="1:4" x14ac:dyDescent="0.25">
      <c r="A254" s="116">
        <f>'Les qualifiés'!H260</f>
        <v>0</v>
      </c>
      <c r="B254" s="116">
        <f>'Les qualifiés'!I260</f>
        <v>0</v>
      </c>
      <c r="C254" s="116">
        <f>'Les qualifiés'!J260</f>
        <v>0</v>
      </c>
      <c r="D254" s="116">
        <f>'Les qualifiés'!K260</f>
        <v>0</v>
      </c>
    </row>
    <row r="255" spans="1:4" x14ac:dyDescent="0.25">
      <c r="A255" s="116">
        <f>'Les qualifiés'!H261</f>
        <v>0</v>
      </c>
      <c r="B255" s="116">
        <f>'Les qualifiés'!I261</f>
        <v>0</v>
      </c>
      <c r="C255" s="116">
        <f>'Les qualifiés'!J261</f>
        <v>0</v>
      </c>
      <c r="D255" s="116">
        <f>'Les qualifiés'!K261</f>
        <v>0</v>
      </c>
    </row>
    <row r="256" spans="1:4" x14ac:dyDescent="0.25">
      <c r="A256" s="116">
        <f>'Les qualifiés'!H262</f>
        <v>0</v>
      </c>
      <c r="B256" s="116">
        <f>'Les qualifiés'!I262</f>
        <v>0</v>
      </c>
      <c r="C256" s="116">
        <f>'Les qualifiés'!J262</f>
        <v>0</v>
      </c>
      <c r="D256" s="116">
        <f>'Les qualifiés'!K262</f>
        <v>0</v>
      </c>
    </row>
    <row r="257" spans="1:4" x14ac:dyDescent="0.25">
      <c r="A257" s="116">
        <f>'Les qualifiés'!H263</f>
        <v>0</v>
      </c>
      <c r="B257" s="116">
        <f>'Les qualifiés'!I263</f>
        <v>0</v>
      </c>
      <c r="C257" s="116">
        <f>'Les qualifiés'!J263</f>
        <v>0</v>
      </c>
      <c r="D257" s="116">
        <f>'Les qualifiés'!K263</f>
        <v>0</v>
      </c>
    </row>
    <row r="258" spans="1:4" x14ac:dyDescent="0.25">
      <c r="A258" s="116">
        <f>'Les qualifiés'!H264</f>
        <v>0</v>
      </c>
      <c r="B258" s="116">
        <f>'Les qualifiés'!I264</f>
        <v>0</v>
      </c>
      <c r="C258" s="116">
        <f>'Les qualifiés'!J264</f>
        <v>0</v>
      </c>
      <c r="D258" s="116">
        <f>'Les qualifiés'!K264</f>
        <v>0</v>
      </c>
    </row>
    <row r="259" spans="1:4" x14ac:dyDescent="0.25">
      <c r="A259" s="116">
        <f>'Les qualifiés'!H265</f>
        <v>0</v>
      </c>
      <c r="B259" s="116">
        <f>'Les qualifiés'!I265</f>
        <v>0</v>
      </c>
      <c r="C259" s="116">
        <f>'Les qualifiés'!J265</f>
        <v>0</v>
      </c>
      <c r="D259" s="116">
        <f>'Les qualifiés'!K265</f>
        <v>0</v>
      </c>
    </row>
    <row r="260" spans="1:4" x14ac:dyDescent="0.25">
      <c r="A260" s="116">
        <f>'Les qualifiés'!H266</f>
        <v>0</v>
      </c>
      <c r="B260" s="116">
        <f>'Les qualifiés'!I266</f>
        <v>0</v>
      </c>
      <c r="C260" s="116">
        <f>'Les qualifiés'!J266</f>
        <v>0</v>
      </c>
      <c r="D260" s="116">
        <f>'Les qualifiés'!K266</f>
        <v>0</v>
      </c>
    </row>
    <row r="261" spans="1:4" x14ac:dyDescent="0.25">
      <c r="A261" s="116">
        <f>'Les qualifiés'!H267</f>
        <v>0</v>
      </c>
      <c r="B261" s="116">
        <f>'Les qualifiés'!I267</f>
        <v>0</v>
      </c>
      <c r="C261" s="116">
        <f>'Les qualifiés'!J267</f>
        <v>0</v>
      </c>
      <c r="D261" s="116">
        <f>'Les qualifiés'!K267</f>
        <v>0</v>
      </c>
    </row>
    <row r="262" spans="1:4" x14ac:dyDescent="0.25">
      <c r="A262" s="116">
        <f>'Les qualifiés'!H268</f>
        <v>0</v>
      </c>
      <c r="B262" s="116">
        <f>'Les qualifiés'!I268</f>
        <v>0</v>
      </c>
      <c r="C262" s="116">
        <f>'Les qualifiés'!J268</f>
        <v>0</v>
      </c>
      <c r="D262" s="116">
        <f>'Les qualifiés'!K268</f>
        <v>0</v>
      </c>
    </row>
    <row r="263" spans="1:4" x14ac:dyDescent="0.25">
      <c r="A263" s="116">
        <f>'Les qualifiés'!H269</f>
        <v>0</v>
      </c>
      <c r="B263" s="116">
        <f>'Les qualifiés'!I269</f>
        <v>0</v>
      </c>
      <c r="C263" s="116">
        <f>'Les qualifiés'!J269</f>
        <v>0</v>
      </c>
      <c r="D263" s="116">
        <f>'Les qualifiés'!K269</f>
        <v>0</v>
      </c>
    </row>
    <row r="264" spans="1:4" x14ac:dyDescent="0.25">
      <c r="A264" s="116">
        <f>'Les qualifiés'!H270</f>
        <v>0</v>
      </c>
      <c r="B264" s="116">
        <f>'Les qualifiés'!I270</f>
        <v>0</v>
      </c>
      <c r="C264" s="116">
        <f>'Les qualifiés'!J270</f>
        <v>0</v>
      </c>
      <c r="D264" s="116">
        <f>'Les qualifiés'!K270</f>
        <v>0</v>
      </c>
    </row>
    <row r="265" spans="1:4" x14ac:dyDescent="0.25">
      <c r="A265" s="116">
        <f>'Les qualifiés'!H271</f>
        <v>0</v>
      </c>
      <c r="B265" s="116">
        <f>'Les qualifiés'!I271</f>
        <v>0</v>
      </c>
      <c r="C265" s="116">
        <f>'Les qualifiés'!J271</f>
        <v>0</v>
      </c>
      <c r="D265" s="116">
        <f>'Les qualifiés'!K271</f>
        <v>0</v>
      </c>
    </row>
    <row r="266" spans="1:4" x14ac:dyDescent="0.25">
      <c r="A266" s="116">
        <f>'Les qualifiés'!H272</f>
        <v>0</v>
      </c>
      <c r="B266" s="116">
        <f>'Les qualifiés'!I272</f>
        <v>0</v>
      </c>
      <c r="C266" s="116">
        <f>'Les qualifiés'!J272</f>
        <v>0</v>
      </c>
      <c r="D266" s="116">
        <f>'Les qualifiés'!K272</f>
        <v>0</v>
      </c>
    </row>
    <row r="267" spans="1:4" x14ac:dyDescent="0.25">
      <c r="A267" s="116">
        <f>'Les qualifiés'!H273</f>
        <v>0</v>
      </c>
      <c r="B267" s="116">
        <f>'Les qualifiés'!I273</f>
        <v>0</v>
      </c>
      <c r="C267" s="116">
        <f>'Les qualifiés'!J273</f>
        <v>0</v>
      </c>
      <c r="D267" s="116">
        <f>'Les qualifiés'!K273</f>
        <v>0</v>
      </c>
    </row>
    <row r="268" spans="1:4" x14ac:dyDescent="0.25">
      <c r="A268" s="116">
        <f>'Les qualifiés'!H274</f>
        <v>0</v>
      </c>
      <c r="B268" s="116">
        <f>'Les qualifiés'!I274</f>
        <v>0</v>
      </c>
      <c r="C268" s="116">
        <f>'Les qualifiés'!J274</f>
        <v>0</v>
      </c>
      <c r="D268" s="116">
        <f>'Les qualifiés'!K274</f>
        <v>0</v>
      </c>
    </row>
    <row r="269" spans="1:4" x14ac:dyDescent="0.25">
      <c r="A269" s="116">
        <f>'Les qualifiés'!H275</f>
        <v>0</v>
      </c>
      <c r="B269" s="116">
        <f>'Les qualifiés'!I275</f>
        <v>0</v>
      </c>
      <c r="C269" s="116">
        <f>'Les qualifiés'!J275</f>
        <v>0</v>
      </c>
      <c r="D269" s="116">
        <f>'Les qualifiés'!K275</f>
        <v>0</v>
      </c>
    </row>
    <row r="270" spans="1:4" x14ac:dyDescent="0.25">
      <c r="A270" s="116">
        <f>'Les qualifiés'!H276</f>
        <v>0</v>
      </c>
      <c r="B270" s="116">
        <f>'Les qualifiés'!I276</f>
        <v>0</v>
      </c>
      <c r="C270" s="116">
        <f>'Les qualifiés'!J276</f>
        <v>0</v>
      </c>
      <c r="D270" s="116">
        <f>'Les qualifiés'!K276</f>
        <v>0</v>
      </c>
    </row>
    <row r="271" spans="1:4" x14ac:dyDescent="0.25">
      <c r="A271" s="116">
        <f>'Les qualifiés'!H277</f>
        <v>0</v>
      </c>
      <c r="B271" s="116">
        <f>'Les qualifiés'!I277</f>
        <v>0</v>
      </c>
      <c r="C271" s="116">
        <f>'Les qualifiés'!J277</f>
        <v>0</v>
      </c>
      <c r="D271" s="116">
        <f>'Les qualifiés'!K277</f>
        <v>0</v>
      </c>
    </row>
    <row r="272" spans="1:4" x14ac:dyDescent="0.25">
      <c r="A272" s="116">
        <f>'Les qualifiés'!H278</f>
        <v>0</v>
      </c>
      <c r="B272" s="116">
        <f>'Les qualifiés'!I278</f>
        <v>0</v>
      </c>
      <c r="C272" s="116">
        <f>'Les qualifiés'!J278</f>
        <v>0</v>
      </c>
      <c r="D272" s="116">
        <f>'Les qualifiés'!K278</f>
        <v>0</v>
      </c>
    </row>
    <row r="273" spans="1:4" x14ac:dyDescent="0.25">
      <c r="A273" s="116">
        <f>'Les qualifiés'!H279</f>
        <v>0</v>
      </c>
      <c r="B273" s="116">
        <f>'Les qualifiés'!I279</f>
        <v>0</v>
      </c>
      <c r="C273" s="116">
        <f>'Les qualifiés'!J279</f>
        <v>0</v>
      </c>
      <c r="D273" s="116">
        <f>'Les qualifiés'!K279</f>
        <v>0</v>
      </c>
    </row>
    <row r="274" spans="1:4" x14ac:dyDescent="0.25">
      <c r="A274" s="116">
        <f>'Les qualifiés'!H280</f>
        <v>0</v>
      </c>
      <c r="B274" s="116">
        <f>'Les qualifiés'!I280</f>
        <v>0</v>
      </c>
      <c r="C274" s="116">
        <f>'Les qualifiés'!J280</f>
        <v>0</v>
      </c>
      <c r="D274" s="116">
        <f>'Les qualifiés'!K280</f>
        <v>0</v>
      </c>
    </row>
    <row r="275" spans="1:4" x14ac:dyDescent="0.25">
      <c r="A275" s="116">
        <f>'Les qualifiés'!H281</f>
        <v>0</v>
      </c>
      <c r="B275" s="116">
        <f>'Les qualifiés'!I281</f>
        <v>0</v>
      </c>
      <c r="C275" s="116">
        <f>'Les qualifiés'!J281</f>
        <v>0</v>
      </c>
      <c r="D275" s="116">
        <f>'Les qualifiés'!K281</f>
        <v>0</v>
      </c>
    </row>
    <row r="276" spans="1:4" x14ac:dyDescent="0.25">
      <c r="A276" s="116">
        <f>'Les qualifiés'!H282</f>
        <v>0</v>
      </c>
      <c r="B276" s="116">
        <f>'Les qualifiés'!I282</f>
        <v>0</v>
      </c>
      <c r="C276" s="116">
        <f>'Les qualifiés'!J282</f>
        <v>0</v>
      </c>
      <c r="D276" s="116">
        <f>'Les qualifiés'!K282</f>
        <v>0</v>
      </c>
    </row>
    <row r="277" spans="1:4" x14ac:dyDescent="0.25">
      <c r="A277" s="116">
        <f>'Les qualifiés'!H283</f>
        <v>0</v>
      </c>
      <c r="B277" s="116">
        <f>'Les qualifiés'!I283</f>
        <v>0</v>
      </c>
      <c r="C277" s="116">
        <f>'Les qualifiés'!J283</f>
        <v>0</v>
      </c>
      <c r="D277" s="116">
        <f>'Les qualifiés'!K283</f>
        <v>0</v>
      </c>
    </row>
    <row r="278" spans="1:4" x14ac:dyDescent="0.25">
      <c r="A278" s="116">
        <f>'Les qualifiés'!H284</f>
        <v>0</v>
      </c>
      <c r="B278" s="116">
        <f>'Les qualifiés'!I284</f>
        <v>0</v>
      </c>
      <c r="C278" s="116">
        <f>'Les qualifiés'!J284</f>
        <v>0</v>
      </c>
      <c r="D278" s="116">
        <f>'Les qualifiés'!K284</f>
        <v>0</v>
      </c>
    </row>
    <row r="279" spans="1:4" x14ac:dyDescent="0.25">
      <c r="A279" s="116">
        <f>'Les qualifiés'!H285</f>
        <v>0</v>
      </c>
      <c r="B279" s="116">
        <f>'Les qualifiés'!I285</f>
        <v>0</v>
      </c>
      <c r="C279" s="116">
        <f>'Les qualifiés'!J285</f>
        <v>0</v>
      </c>
      <c r="D279" s="116">
        <f>'Les qualifiés'!K285</f>
        <v>0</v>
      </c>
    </row>
    <row r="280" spans="1:4" x14ac:dyDescent="0.25">
      <c r="A280" s="116">
        <f>'Les qualifiés'!H286</f>
        <v>0</v>
      </c>
      <c r="B280" s="116">
        <f>'Les qualifiés'!I286</f>
        <v>0</v>
      </c>
      <c r="C280" s="116">
        <f>'Les qualifiés'!J286</f>
        <v>0</v>
      </c>
      <c r="D280" s="116">
        <f>'Les qualifiés'!K286</f>
        <v>0</v>
      </c>
    </row>
    <row r="281" spans="1:4" x14ac:dyDescent="0.25">
      <c r="A281" s="116">
        <f>'Les qualifiés'!H287</f>
        <v>0</v>
      </c>
      <c r="B281" s="116">
        <f>'Les qualifiés'!I287</f>
        <v>0</v>
      </c>
      <c r="C281" s="116">
        <f>'Les qualifiés'!J287</f>
        <v>0</v>
      </c>
      <c r="D281" s="116">
        <f>'Les qualifiés'!K287</f>
        <v>0</v>
      </c>
    </row>
    <row r="282" spans="1:4" x14ac:dyDescent="0.25">
      <c r="A282" s="116">
        <f>'Les qualifiés'!H288</f>
        <v>0</v>
      </c>
      <c r="B282" s="116">
        <f>'Les qualifiés'!I288</f>
        <v>0</v>
      </c>
      <c r="C282" s="116">
        <f>'Les qualifiés'!J288</f>
        <v>0</v>
      </c>
      <c r="D282" s="116">
        <f>'Les qualifiés'!K288</f>
        <v>0</v>
      </c>
    </row>
    <row r="283" spans="1:4" x14ac:dyDescent="0.25">
      <c r="A283" s="116">
        <f>'Les qualifiés'!H289</f>
        <v>0</v>
      </c>
      <c r="B283" s="116">
        <f>'Les qualifiés'!I289</f>
        <v>0</v>
      </c>
      <c r="C283" s="116">
        <f>'Les qualifiés'!J289</f>
        <v>0</v>
      </c>
      <c r="D283" s="116">
        <f>'Les qualifiés'!K289</f>
        <v>0</v>
      </c>
    </row>
    <row r="284" spans="1:4" x14ac:dyDescent="0.25">
      <c r="A284" s="116">
        <f>'Les qualifiés'!H290</f>
        <v>0</v>
      </c>
      <c r="B284" s="116">
        <f>'Les qualifiés'!I290</f>
        <v>0</v>
      </c>
      <c r="C284" s="116">
        <f>'Les qualifiés'!J290</f>
        <v>0</v>
      </c>
      <c r="D284" s="116">
        <f>'Les qualifiés'!K290</f>
        <v>0</v>
      </c>
    </row>
    <row r="285" spans="1:4" x14ac:dyDescent="0.25">
      <c r="A285" s="116">
        <f>'Les qualifiés'!H291</f>
        <v>0</v>
      </c>
      <c r="B285" s="116">
        <f>'Les qualifiés'!I291</f>
        <v>0</v>
      </c>
      <c r="C285" s="116">
        <f>'Les qualifiés'!J291</f>
        <v>0</v>
      </c>
      <c r="D285" s="116">
        <f>'Les qualifiés'!K291</f>
        <v>0</v>
      </c>
    </row>
    <row r="286" spans="1:4" x14ac:dyDescent="0.25">
      <c r="A286" s="116">
        <f>'Les qualifiés'!H292</f>
        <v>0</v>
      </c>
      <c r="B286" s="116">
        <f>'Les qualifiés'!I292</f>
        <v>0</v>
      </c>
      <c r="C286" s="116">
        <f>'Les qualifiés'!J292</f>
        <v>0</v>
      </c>
      <c r="D286" s="116">
        <f>'Les qualifiés'!K292</f>
        <v>0</v>
      </c>
    </row>
    <row r="287" spans="1:4" x14ac:dyDescent="0.25">
      <c r="A287" s="116">
        <f>'Les qualifiés'!H293</f>
        <v>0</v>
      </c>
      <c r="B287" s="116">
        <f>'Les qualifiés'!I293</f>
        <v>0</v>
      </c>
      <c r="C287" s="116">
        <f>'Les qualifiés'!J293</f>
        <v>0</v>
      </c>
      <c r="D287" s="116">
        <f>'Les qualifiés'!K293</f>
        <v>0</v>
      </c>
    </row>
    <row r="288" spans="1:4" x14ac:dyDescent="0.25">
      <c r="A288" s="116">
        <f>'Les qualifiés'!H294</f>
        <v>0</v>
      </c>
      <c r="B288" s="116">
        <f>'Les qualifiés'!I294</f>
        <v>0</v>
      </c>
      <c r="C288" s="116">
        <f>'Les qualifiés'!J294</f>
        <v>0</v>
      </c>
      <c r="D288" s="116">
        <f>'Les qualifiés'!K294</f>
        <v>0</v>
      </c>
    </row>
    <row r="289" spans="1:4" x14ac:dyDescent="0.25">
      <c r="A289" s="116">
        <f>'Les qualifiés'!H295</f>
        <v>0</v>
      </c>
      <c r="B289" s="116">
        <f>'Les qualifiés'!I295</f>
        <v>0</v>
      </c>
      <c r="C289" s="116">
        <f>'Les qualifiés'!J295</f>
        <v>0</v>
      </c>
      <c r="D289" s="116">
        <f>'Les qualifiés'!K295</f>
        <v>0</v>
      </c>
    </row>
    <row r="290" spans="1:4" x14ac:dyDescent="0.25">
      <c r="A290" s="116">
        <f>'Les qualifiés'!H296</f>
        <v>0</v>
      </c>
      <c r="B290" s="116">
        <f>'Les qualifiés'!I296</f>
        <v>0</v>
      </c>
      <c r="C290" s="116">
        <f>'Les qualifiés'!J296</f>
        <v>0</v>
      </c>
      <c r="D290" s="116">
        <f>'Les qualifiés'!K296</f>
        <v>0</v>
      </c>
    </row>
    <row r="291" spans="1:4" x14ac:dyDescent="0.25">
      <c r="A291" s="116">
        <f>'Les qualifiés'!H297</f>
        <v>0</v>
      </c>
      <c r="B291" s="116">
        <f>'Les qualifiés'!I297</f>
        <v>0</v>
      </c>
      <c r="C291" s="116">
        <f>'Les qualifiés'!J297</f>
        <v>0</v>
      </c>
      <c r="D291" s="116">
        <f>'Les qualifiés'!K297</f>
        <v>0</v>
      </c>
    </row>
    <row r="292" spans="1:4" x14ac:dyDescent="0.25">
      <c r="A292" s="116">
        <f>'Les qualifiés'!H298</f>
        <v>0</v>
      </c>
      <c r="B292" s="116">
        <f>'Les qualifiés'!I298</f>
        <v>0</v>
      </c>
      <c r="C292" s="116">
        <f>'Les qualifiés'!J298</f>
        <v>0</v>
      </c>
      <c r="D292" s="116">
        <f>'Les qualifiés'!K298</f>
        <v>0</v>
      </c>
    </row>
    <row r="293" spans="1:4" x14ac:dyDescent="0.25">
      <c r="A293" s="116">
        <f>'Les qualifiés'!H299</f>
        <v>0</v>
      </c>
      <c r="B293" s="116">
        <f>'Les qualifiés'!I299</f>
        <v>0</v>
      </c>
      <c r="C293" s="116">
        <f>'Les qualifiés'!J299</f>
        <v>0</v>
      </c>
      <c r="D293" s="116">
        <f>'Les qualifiés'!K299</f>
        <v>0</v>
      </c>
    </row>
    <row r="294" spans="1:4" x14ac:dyDescent="0.25">
      <c r="A294" s="116">
        <f>'Les qualifiés'!H300</f>
        <v>0</v>
      </c>
      <c r="B294" s="116">
        <f>'Les qualifiés'!I300</f>
        <v>0</v>
      </c>
      <c r="C294" s="116">
        <f>'Les qualifiés'!J300</f>
        <v>0</v>
      </c>
      <c r="D294" s="116">
        <f>'Les qualifiés'!K300</f>
        <v>0</v>
      </c>
    </row>
    <row r="295" spans="1:4" x14ac:dyDescent="0.25">
      <c r="A295" s="116">
        <f>'Les qualifiés'!H301</f>
        <v>0</v>
      </c>
      <c r="B295" s="116">
        <f>'Les qualifiés'!I301</f>
        <v>0</v>
      </c>
      <c r="C295" s="116">
        <f>'Les qualifiés'!J301</f>
        <v>0</v>
      </c>
      <c r="D295" s="116">
        <f>'Les qualifiés'!K301</f>
        <v>0</v>
      </c>
    </row>
    <row r="296" spans="1:4" x14ac:dyDescent="0.25">
      <c r="A296" s="116">
        <f>'Les qualifiés'!H302</f>
        <v>0</v>
      </c>
      <c r="B296" s="116">
        <f>'Les qualifiés'!I302</f>
        <v>0</v>
      </c>
      <c r="C296" s="116">
        <f>'Les qualifiés'!J302</f>
        <v>0</v>
      </c>
      <c r="D296" s="116">
        <f>'Les qualifiés'!K302</f>
        <v>0</v>
      </c>
    </row>
    <row r="297" spans="1:4" x14ac:dyDescent="0.25">
      <c r="A297" s="116">
        <f>'Les qualifiés'!H303</f>
        <v>0</v>
      </c>
      <c r="B297" s="116">
        <f>'Les qualifiés'!I303</f>
        <v>0</v>
      </c>
      <c r="C297" s="116">
        <f>'Les qualifiés'!J303</f>
        <v>0</v>
      </c>
      <c r="D297" s="116">
        <f>'Les qualifiés'!K303</f>
        <v>0</v>
      </c>
    </row>
    <row r="298" spans="1:4" x14ac:dyDescent="0.25">
      <c r="A298" s="116">
        <f>'Les qualifiés'!H304</f>
        <v>0</v>
      </c>
      <c r="B298" s="116">
        <f>'Les qualifiés'!I304</f>
        <v>0</v>
      </c>
      <c r="C298" s="116">
        <f>'Les qualifiés'!J304</f>
        <v>0</v>
      </c>
      <c r="D298" s="116">
        <f>'Les qualifiés'!K304</f>
        <v>0</v>
      </c>
    </row>
    <row r="299" spans="1:4" x14ac:dyDescent="0.25">
      <c r="A299" s="116">
        <f>'Les qualifiés'!H305</f>
        <v>0</v>
      </c>
      <c r="B299" s="116">
        <f>'Les qualifiés'!I305</f>
        <v>0</v>
      </c>
      <c r="C299" s="116">
        <f>'Les qualifiés'!J305</f>
        <v>0</v>
      </c>
      <c r="D299" s="116">
        <f>'Les qualifiés'!K305</f>
        <v>0</v>
      </c>
    </row>
    <row r="300" spans="1:4" x14ac:dyDescent="0.25">
      <c r="A300" s="116">
        <f>'Les qualifiés'!H306</f>
        <v>0</v>
      </c>
      <c r="B300" s="116">
        <f>'Les qualifiés'!I306</f>
        <v>0</v>
      </c>
      <c r="C300" s="116">
        <f>'Les qualifiés'!J306</f>
        <v>0</v>
      </c>
      <c r="D300" s="116">
        <f>'Les qualifiés'!K306</f>
        <v>0</v>
      </c>
    </row>
    <row r="301" spans="1:4" x14ac:dyDescent="0.25">
      <c r="A301" s="116">
        <f>'Les qualifiés'!H307</f>
        <v>0</v>
      </c>
      <c r="B301" s="116">
        <f>'Les qualifiés'!I307</f>
        <v>0</v>
      </c>
      <c r="C301" s="116">
        <f>'Les qualifiés'!J307</f>
        <v>0</v>
      </c>
      <c r="D301" s="116">
        <f>'Les qualifiés'!K307</f>
        <v>0</v>
      </c>
    </row>
    <row r="302" spans="1:4" x14ac:dyDescent="0.25">
      <c r="A302" s="116">
        <f>'Les qualifiés'!H308</f>
        <v>0</v>
      </c>
      <c r="B302" s="116">
        <f>'Les qualifiés'!I308</f>
        <v>0</v>
      </c>
      <c r="C302" s="116">
        <f>'Les qualifiés'!J308</f>
        <v>0</v>
      </c>
      <c r="D302" s="116">
        <f>'Les qualifiés'!K308</f>
        <v>0</v>
      </c>
    </row>
    <row r="303" spans="1:4" x14ac:dyDescent="0.25">
      <c r="A303" s="116">
        <f>'Les qualifiés'!H309</f>
        <v>0</v>
      </c>
      <c r="B303" s="116">
        <f>'Les qualifiés'!I309</f>
        <v>0</v>
      </c>
      <c r="C303" s="116">
        <f>'Les qualifiés'!J309</f>
        <v>0</v>
      </c>
      <c r="D303" s="116">
        <f>'Les qualifiés'!K309</f>
        <v>0</v>
      </c>
    </row>
    <row r="304" spans="1:4" x14ac:dyDescent="0.25">
      <c r="A304" s="116">
        <f>'Les qualifiés'!H310</f>
        <v>0</v>
      </c>
      <c r="B304" s="116">
        <f>'Les qualifiés'!I310</f>
        <v>0</v>
      </c>
      <c r="C304" s="116">
        <f>'Les qualifiés'!J310</f>
        <v>0</v>
      </c>
      <c r="D304" s="116">
        <f>'Les qualifiés'!K310</f>
        <v>0</v>
      </c>
    </row>
    <row r="305" spans="1:4" x14ac:dyDescent="0.25">
      <c r="A305" s="116">
        <f>'Les qualifiés'!H311</f>
        <v>0</v>
      </c>
      <c r="B305" s="116">
        <f>'Les qualifiés'!I311</f>
        <v>0</v>
      </c>
      <c r="C305" s="116">
        <f>'Les qualifiés'!J311</f>
        <v>0</v>
      </c>
      <c r="D305" s="116">
        <f>'Les qualifiés'!K311</f>
        <v>0</v>
      </c>
    </row>
    <row r="306" spans="1:4" x14ac:dyDescent="0.25">
      <c r="A306" s="116">
        <f>'Les qualifiés'!H312</f>
        <v>0</v>
      </c>
      <c r="B306" s="116">
        <f>'Les qualifiés'!I312</f>
        <v>0</v>
      </c>
      <c r="C306" s="116">
        <f>'Les qualifiés'!J312</f>
        <v>0</v>
      </c>
      <c r="D306" s="116">
        <f>'Les qualifiés'!K312</f>
        <v>0</v>
      </c>
    </row>
    <row r="307" spans="1:4" x14ac:dyDescent="0.25">
      <c r="A307" s="116">
        <f>'Les qualifiés'!H313</f>
        <v>0</v>
      </c>
      <c r="B307" s="116">
        <f>'Les qualifiés'!I313</f>
        <v>0</v>
      </c>
      <c r="C307" s="116">
        <f>'Les qualifiés'!J313</f>
        <v>0</v>
      </c>
      <c r="D307" s="116">
        <f>'Les qualifiés'!K313</f>
        <v>0</v>
      </c>
    </row>
    <row r="308" spans="1:4" x14ac:dyDescent="0.25">
      <c r="A308" s="116">
        <f>'Les qualifiés'!H314</f>
        <v>0</v>
      </c>
      <c r="B308" s="116">
        <f>'Les qualifiés'!I314</f>
        <v>0</v>
      </c>
      <c r="C308" s="116">
        <f>'Les qualifiés'!J314</f>
        <v>0</v>
      </c>
      <c r="D308" s="116">
        <f>'Les qualifiés'!K314</f>
        <v>0</v>
      </c>
    </row>
    <row r="309" spans="1:4" x14ac:dyDescent="0.25">
      <c r="A309" s="116">
        <f>'Les qualifiés'!H315</f>
        <v>0</v>
      </c>
      <c r="B309" s="116">
        <f>'Les qualifiés'!I315</f>
        <v>0</v>
      </c>
      <c r="C309" s="116">
        <f>'Les qualifiés'!J315</f>
        <v>0</v>
      </c>
      <c r="D309" s="116">
        <f>'Les qualifiés'!K315</f>
        <v>0</v>
      </c>
    </row>
    <row r="310" spans="1:4" x14ac:dyDescent="0.25">
      <c r="A310" s="116">
        <f>'Les qualifiés'!H316</f>
        <v>0</v>
      </c>
      <c r="B310" s="116">
        <f>'Les qualifiés'!I316</f>
        <v>0</v>
      </c>
      <c r="C310" s="116">
        <f>'Les qualifiés'!J316</f>
        <v>0</v>
      </c>
      <c r="D310" s="116">
        <f>'Les qualifiés'!K316</f>
        <v>0</v>
      </c>
    </row>
    <row r="311" spans="1:4" x14ac:dyDescent="0.25">
      <c r="A311" s="116">
        <f>'Les qualifiés'!H317</f>
        <v>0</v>
      </c>
      <c r="B311" s="116">
        <f>'Les qualifiés'!I317</f>
        <v>0</v>
      </c>
      <c r="C311" s="116">
        <f>'Les qualifiés'!J317</f>
        <v>0</v>
      </c>
      <c r="D311" s="116">
        <f>'Les qualifiés'!K317</f>
        <v>0</v>
      </c>
    </row>
    <row r="312" spans="1:4" x14ac:dyDescent="0.25">
      <c r="A312" s="116">
        <f>'Les qualifiés'!H318</f>
        <v>0</v>
      </c>
      <c r="B312" s="116">
        <f>'Les qualifiés'!I318</f>
        <v>0</v>
      </c>
      <c r="C312" s="116">
        <f>'Les qualifiés'!J318</f>
        <v>0</v>
      </c>
      <c r="D312" s="116">
        <f>'Les qualifiés'!K318</f>
        <v>0</v>
      </c>
    </row>
    <row r="313" spans="1:4" x14ac:dyDescent="0.25">
      <c r="A313" s="116">
        <f>'Les qualifiés'!H319</f>
        <v>0</v>
      </c>
      <c r="B313" s="116">
        <f>'Les qualifiés'!I319</f>
        <v>0</v>
      </c>
      <c r="C313" s="116">
        <f>'Les qualifiés'!J319</f>
        <v>0</v>
      </c>
      <c r="D313" s="116">
        <f>'Les qualifiés'!K319</f>
        <v>0</v>
      </c>
    </row>
    <row r="314" spans="1:4" x14ac:dyDescent="0.25">
      <c r="A314" s="116">
        <f>'Les qualifiés'!H320</f>
        <v>0</v>
      </c>
      <c r="B314" s="116">
        <f>'Les qualifiés'!I320</f>
        <v>0</v>
      </c>
      <c r="C314" s="116">
        <f>'Les qualifiés'!J320</f>
        <v>0</v>
      </c>
      <c r="D314" s="116">
        <f>'Les qualifiés'!K320</f>
        <v>0</v>
      </c>
    </row>
    <row r="315" spans="1:4" x14ac:dyDescent="0.25">
      <c r="A315" s="116">
        <f>'Les qualifiés'!H321</f>
        <v>0</v>
      </c>
      <c r="B315" s="116">
        <f>'Les qualifiés'!I321</f>
        <v>0</v>
      </c>
      <c r="C315" s="116">
        <f>'Les qualifiés'!J321</f>
        <v>0</v>
      </c>
      <c r="D315" s="116">
        <f>'Les qualifiés'!K321</f>
        <v>0</v>
      </c>
    </row>
    <row r="316" spans="1:4" x14ac:dyDescent="0.25">
      <c r="A316" s="116">
        <f>'Les qualifiés'!H322</f>
        <v>0</v>
      </c>
      <c r="B316" s="116">
        <f>'Les qualifiés'!I322</f>
        <v>0</v>
      </c>
      <c r="C316" s="116">
        <f>'Les qualifiés'!J322</f>
        <v>0</v>
      </c>
      <c r="D316" s="116">
        <f>'Les qualifiés'!K322</f>
        <v>0</v>
      </c>
    </row>
    <row r="317" spans="1:4" x14ac:dyDescent="0.25">
      <c r="A317" s="116">
        <f>'Les qualifiés'!H323</f>
        <v>0</v>
      </c>
      <c r="B317" s="116">
        <f>'Les qualifiés'!I323</f>
        <v>0</v>
      </c>
      <c r="C317" s="116">
        <f>'Les qualifiés'!J323</f>
        <v>0</v>
      </c>
      <c r="D317" s="116">
        <f>'Les qualifiés'!K323</f>
        <v>0</v>
      </c>
    </row>
    <row r="318" spans="1:4" x14ac:dyDescent="0.25">
      <c r="A318" s="116">
        <f>'Les qualifiés'!H324</f>
        <v>0</v>
      </c>
      <c r="B318" s="116">
        <f>'Les qualifiés'!I324</f>
        <v>0</v>
      </c>
      <c r="C318" s="116">
        <f>'Les qualifiés'!J324</f>
        <v>0</v>
      </c>
      <c r="D318" s="116">
        <f>'Les qualifiés'!K324</f>
        <v>0</v>
      </c>
    </row>
    <row r="319" spans="1:4" x14ac:dyDescent="0.25">
      <c r="A319" s="116">
        <f>'Les qualifiés'!H325</f>
        <v>0</v>
      </c>
      <c r="B319" s="116">
        <f>'Les qualifiés'!I325</f>
        <v>0</v>
      </c>
      <c r="C319" s="116">
        <f>'Les qualifiés'!J325</f>
        <v>0</v>
      </c>
      <c r="D319" s="116">
        <f>'Les qualifiés'!K325</f>
        <v>0</v>
      </c>
    </row>
    <row r="320" spans="1:4" x14ac:dyDescent="0.25">
      <c r="A320" s="116">
        <f>'Les qualifiés'!H326</f>
        <v>0</v>
      </c>
      <c r="B320" s="116">
        <f>'Les qualifiés'!I326</f>
        <v>0</v>
      </c>
      <c r="C320" s="116">
        <f>'Les qualifiés'!J326</f>
        <v>0</v>
      </c>
      <c r="D320" s="116">
        <f>'Les qualifiés'!K326</f>
        <v>0</v>
      </c>
    </row>
    <row r="321" spans="1:4" x14ac:dyDescent="0.25">
      <c r="A321" s="116">
        <f>'Les qualifiés'!H327</f>
        <v>0</v>
      </c>
      <c r="B321" s="116">
        <f>'Les qualifiés'!I327</f>
        <v>0</v>
      </c>
      <c r="C321" s="116">
        <f>'Les qualifiés'!J327</f>
        <v>0</v>
      </c>
      <c r="D321" s="116">
        <f>'Les qualifiés'!K327</f>
        <v>0</v>
      </c>
    </row>
    <row r="322" spans="1:4" x14ac:dyDescent="0.25">
      <c r="A322" s="116">
        <f>'Les qualifiés'!H328</f>
        <v>0</v>
      </c>
      <c r="B322" s="116">
        <f>'Les qualifiés'!I328</f>
        <v>0</v>
      </c>
      <c r="C322" s="116">
        <f>'Les qualifiés'!J328</f>
        <v>0</v>
      </c>
      <c r="D322" s="116">
        <f>'Les qualifiés'!K328</f>
        <v>0</v>
      </c>
    </row>
    <row r="323" spans="1:4" x14ac:dyDescent="0.25">
      <c r="A323" s="116">
        <f>'Les qualifiés'!H329</f>
        <v>0</v>
      </c>
      <c r="B323" s="116">
        <f>'Les qualifiés'!I329</f>
        <v>0</v>
      </c>
      <c r="C323" s="116">
        <f>'Les qualifiés'!J329</f>
        <v>0</v>
      </c>
      <c r="D323" s="116">
        <f>'Les qualifiés'!K329</f>
        <v>0</v>
      </c>
    </row>
    <row r="324" spans="1:4" x14ac:dyDescent="0.25">
      <c r="A324" s="116">
        <f>'Les qualifiés'!H330</f>
        <v>0</v>
      </c>
      <c r="B324" s="116">
        <f>'Les qualifiés'!I330</f>
        <v>0</v>
      </c>
      <c r="C324" s="116">
        <f>'Les qualifiés'!J330</f>
        <v>0</v>
      </c>
      <c r="D324" s="116">
        <f>'Les qualifiés'!K330</f>
        <v>0</v>
      </c>
    </row>
    <row r="325" spans="1:4" x14ac:dyDescent="0.25">
      <c r="A325" s="116">
        <f>'Les qualifiés'!H331</f>
        <v>0</v>
      </c>
      <c r="B325" s="116">
        <f>'Les qualifiés'!I331</f>
        <v>0</v>
      </c>
      <c r="C325" s="116">
        <f>'Les qualifiés'!J331</f>
        <v>0</v>
      </c>
      <c r="D325" s="116">
        <f>'Les qualifiés'!K331</f>
        <v>0</v>
      </c>
    </row>
    <row r="326" spans="1:4" x14ac:dyDescent="0.25">
      <c r="A326" s="116">
        <f>'Les qualifiés'!H332</f>
        <v>0</v>
      </c>
      <c r="B326" s="116">
        <f>'Les qualifiés'!I332</f>
        <v>0</v>
      </c>
      <c r="C326" s="116">
        <f>'Les qualifiés'!J332</f>
        <v>0</v>
      </c>
      <c r="D326" s="116">
        <f>'Les qualifiés'!K332</f>
        <v>0</v>
      </c>
    </row>
    <row r="327" spans="1:4" x14ac:dyDescent="0.25">
      <c r="A327" s="116">
        <f>'Les qualifiés'!H333</f>
        <v>0</v>
      </c>
      <c r="B327" s="116">
        <f>'Les qualifiés'!I333</f>
        <v>0</v>
      </c>
      <c r="C327" s="116">
        <f>'Les qualifiés'!J333</f>
        <v>0</v>
      </c>
      <c r="D327" s="116">
        <f>'Les qualifiés'!K333</f>
        <v>0</v>
      </c>
    </row>
    <row r="328" spans="1:4" x14ac:dyDescent="0.25">
      <c r="A328" s="116">
        <f>'Les qualifiés'!H334</f>
        <v>0</v>
      </c>
      <c r="B328" s="116">
        <f>'Les qualifiés'!I334</f>
        <v>0</v>
      </c>
      <c r="C328" s="116">
        <f>'Les qualifiés'!J334</f>
        <v>0</v>
      </c>
      <c r="D328" s="116">
        <f>'Les qualifiés'!K334</f>
        <v>0</v>
      </c>
    </row>
    <row r="329" spans="1:4" x14ac:dyDescent="0.25">
      <c r="A329" s="116">
        <f>'Les qualifiés'!H335</f>
        <v>0</v>
      </c>
      <c r="B329" s="116">
        <f>'Les qualifiés'!I335</f>
        <v>0</v>
      </c>
      <c r="C329" s="116">
        <f>'Les qualifiés'!J335</f>
        <v>0</v>
      </c>
      <c r="D329" s="116">
        <f>'Les qualifiés'!K335</f>
        <v>0</v>
      </c>
    </row>
    <row r="330" spans="1:4" x14ac:dyDescent="0.25">
      <c r="A330" s="116">
        <f>'Les qualifiés'!H336</f>
        <v>0</v>
      </c>
      <c r="B330" s="116">
        <f>'Les qualifiés'!I336</f>
        <v>0</v>
      </c>
      <c r="C330" s="116">
        <f>'Les qualifiés'!J336</f>
        <v>0</v>
      </c>
      <c r="D330" s="116">
        <f>'Les qualifiés'!K336</f>
        <v>0</v>
      </c>
    </row>
    <row r="331" spans="1:4" x14ac:dyDescent="0.25">
      <c r="A331" s="116">
        <f>'Les qualifiés'!H337</f>
        <v>0</v>
      </c>
      <c r="B331" s="116">
        <f>'Les qualifiés'!I337</f>
        <v>0</v>
      </c>
      <c r="C331" s="116">
        <f>'Les qualifiés'!J337</f>
        <v>0</v>
      </c>
      <c r="D331" s="116">
        <f>'Les qualifiés'!K337</f>
        <v>0</v>
      </c>
    </row>
    <row r="332" spans="1:4" x14ac:dyDescent="0.25">
      <c r="A332" s="116">
        <f>'Les qualifiés'!H338</f>
        <v>0</v>
      </c>
      <c r="B332" s="116">
        <f>'Les qualifiés'!I338</f>
        <v>0</v>
      </c>
      <c r="C332" s="116">
        <f>'Les qualifiés'!J338</f>
        <v>0</v>
      </c>
      <c r="D332" s="116">
        <f>'Les qualifiés'!K338</f>
        <v>0</v>
      </c>
    </row>
    <row r="333" spans="1:4" x14ac:dyDescent="0.25">
      <c r="A333" s="116">
        <f>'Les qualifiés'!H339</f>
        <v>0</v>
      </c>
      <c r="B333" s="116">
        <f>'Les qualifiés'!I339</f>
        <v>0</v>
      </c>
      <c r="C333" s="116">
        <f>'Les qualifiés'!J339</f>
        <v>0</v>
      </c>
      <c r="D333" s="116">
        <f>'Les qualifiés'!K339</f>
        <v>0</v>
      </c>
    </row>
    <row r="334" spans="1:4" x14ac:dyDescent="0.25">
      <c r="A334" s="116">
        <f>'Les qualifiés'!H340</f>
        <v>0</v>
      </c>
      <c r="B334" s="116">
        <f>'Les qualifiés'!I340</f>
        <v>0</v>
      </c>
      <c r="C334" s="116">
        <f>'Les qualifiés'!J340</f>
        <v>0</v>
      </c>
      <c r="D334" s="116">
        <f>'Les qualifiés'!K340</f>
        <v>0</v>
      </c>
    </row>
    <row r="335" spans="1:4" x14ac:dyDescent="0.25">
      <c r="A335" s="116">
        <f>'Les qualifiés'!H341</f>
        <v>0</v>
      </c>
      <c r="B335" s="116">
        <f>'Les qualifiés'!I341</f>
        <v>0</v>
      </c>
      <c r="C335" s="116">
        <f>'Les qualifiés'!J341</f>
        <v>0</v>
      </c>
      <c r="D335" s="116">
        <f>'Les qualifiés'!K341</f>
        <v>0</v>
      </c>
    </row>
    <row r="336" spans="1:4" x14ac:dyDescent="0.25">
      <c r="A336" s="116">
        <f>'Les qualifiés'!H342</f>
        <v>0</v>
      </c>
      <c r="B336" s="116">
        <f>'Les qualifiés'!I342</f>
        <v>0</v>
      </c>
      <c r="C336" s="116">
        <f>'Les qualifiés'!J342</f>
        <v>0</v>
      </c>
      <c r="D336" s="116">
        <f>'Les qualifiés'!K342</f>
        <v>0</v>
      </c>
    </row>
    <row r="337" spans="1:4" x14ac:dyDescent="0.25">
      <c r="A337" s="116">
        <f>'Les qualifiés'!H343</f>
        <v>0</v>
      </c>
      <c r="B337" s="116">
        <f>'Les qualifiés'!I343</f>
        <v>0</v>
      </c>
      <c r="C337" s="116">
        <f>'Les qualifiés'!J343</f>
        <v>0</v>
      </c>
      <c r="D337" s="116">
        <f>'Les qualifiés'!K343</f>
        <v>0</v>
      </c>
    </row>
    <row r="338" spans="1:4" x14ac:dyDescent="0.25">
      <c r="A338" s="116">
        <f>'Les qualifiés'!H344</f>
        <v>0</v>
      </c>
      <c r="B338" s="116">
        <f>'Les qualifiés'!I344</f>
        <v>0</v>
      </c>
      <c r="C338" s="116">
        <f>'Les qualifiés'!J344</f>
        <v>0</v>
      </c>
      <c r="D338" s="116">
        <f>'Les qualifiés'!K344</f>
        <v>0</v>
      </c>
    </row>
    <row r="339" spans="1:4" x14ac:dyDescent="0.25">
      <c r="A339" s="116">
        <f>'Les qualifiés'!H345</f>
        <v>0</v>
      </c>
      <c r="B339" s="116">
        <f>'Les qualifiés'!I345</f>
        <v>0</v>
      </c>
      <c r="C339" s="116">
        <f>'Les qualifiés'!J345</f>
        <v>0</v>
      </c>
      <c r="D339" s="116">
        <f>'Les qualifiés'!K345</f>
        <v>0</v>
      </c>
    </row>
    <row r="340" spans="1:4" x14ac:dyDescent="0.25">
      <c r="A340" s="116">
        <f>'Les qualifiés'!H346</f>
        <v>0</v>
      </c>
      <c r="B340" s="116">
        <f>'Les qualifiés'!I346</f>
        <v>0</v>
      </c>
      <c r="C340" s="116">
        <f>'Les qualifiés'!J346</f>
        <v>0</v>
      </c>
      <c r="D340" s="116">
        <f>'Les qualifiés'!K346</f>
        <v>0</v>
      </c>
    </row>
    <row r="341" spans="1:4" x14ac:dyDescent="0.25">
      <c r="A341" s="116">
        <f>'Les qualifiés'!H347</f>
        <v>0</v>
      </c>
      <c r="B341" s="116">
        <f>'Les qualifiés'!I347</f>
        <v>0</v>
      </c>
      <c r="C341" s="116">
        <f>'Les qualifiés'!J347</f>
        <v>0</v>
      </c>
      <c r="D341" s="116">
        <f>'Les qualifiés'!K347</f>
        <v>0</v>
      </c>
    </row>
    <row r="342" spans="1:4" x14ac:dyDescent="0.25">
      <c r="A342" s="116">
        <f>'Les qualifiés'!H348</f>
        <v>0</v>
      </c>
      <c r="B342" s="116">
        <f>'Les qualifiés'!I348</f>
        <v>0</v>
      </c>
      <c r="C342" s="116">
        <f>'Les qualifiés'!J348</f>
        <v>0</v>
      </c>
      <c r="D342" s="116">
        <f>'Les qualifiés'!K348</f>
        <v>0</v>
      </c>
    </row>
    <row r="343" spans="1:4" x14ac:dyDescent="0.25">
      <c r="A343" s="116">
        <f>'Les qualifiés'!H349</f>
        <v>0</v>
      </c>
      <c r="B343" s="116">
        <f>'Les qualifiés'!I349</f>
        <v>0</v>
      </c>
      <c r="C343" s="116">
        <f>'Les qualifiés'!J349</f>
        <v>0</v>
      </c>
      <c r="D343" s="116">
        <f>'Les qualifiés'!K349</f>
        <v>0</v>
      </c>
    </row>
    <row r="344" spans="1:4" x14ac:dyDescent="0.25">
      <c r="A344" s="116">
        <f>'Les qualifiés'!H350</f>
        <v>0</v>
      </c>
      <c r="B344" s="116">
        <f>'Les qualifiés'!I350</f>
        <v>0</v>
      </c>
      <c r="C344" s="116">
        <f>'Les qualifiés'!J350</f>
        <v>0</v>
      </c>
      <c r="D344" s="116">
        <f>'Les qualifiés'!K350</f>
        <v>0</v>
      </c>
    </row>
    <row r="345" spans="1:4" x14ac:dyDescent="0.25">
      <c r="A345" s="116">
        <f>'Les qualifiés'!H351</f>
        <v>0</v>
      </c>
      <c r="B345" s="116">
        <f>'Les qualifiés'!I351</f>
        <v>0</v>
      </c>
      <c r="C345" s="116">
        <f>'Les qualifiés'!J351</f>
        <v>0</v>
      </c>
      <c r="D345" s="116">
        <f>'Les qualifiés'!K351</f>
        <v>0</v>
      </c>
    </row>
    <row r="346" spans="1:4" x14ac:dyDescent="0.25">
      <c r="A346" s="116">
        <f>'Les qualifiés'!H352</f>
        <v>0</v>
      </c>
      <c r="B346" s="116">
        <f>'Les qualifiés'!I352</f>
        <v>0</v>
      </c>
      <c r="C346" s="116">
        <f>'Les qualifiés'!J352</f>
        <v>0</v>
      </c>
      <c r="D346" s="116">
        <f>'Les qualifiés'!K352</f>
        <v>0</v>
      </c>
    </row>
    <row r="347" spans="1:4" x14ac:dyDescent="0.25">
      <c r="A347" s="116">
        <f>'Les qualifiés'!H353</f>
        <v>0</v>
      </c>
      <c r="B347" s="116">
        <f>'Les qualifiés'!I353</f>
        <v>0</v>
      </c>
      <c r="C347" s="116">
        <f>'Les qualifiés'!J353</f>
        <v>0</v>
      </c>
      <c r="D347" s="116">
        <f>'Les qualifiés'!K353</f>
        <v>0</v>
      </c>
    </row>
    <row r="348" spans="1:4" x14ac:dyDescent="0.25">
      <c r="A348" s="116">
        <f>'Les qualifiés'!H354</f>
        <v>0</v>
      </c>
      <c r="B348" s="116">
        <f>'Les qualifiés'!I354</f>
        <v>0</v>
      </c>
      <c r="C348" s="116">
        <f>'Les qualifiés'!J354</f>
        <v>0</v>
      </c>
      <c r="D348" s="116">
        <f>'Les qualifiés'!K354</f>
        <v>0</v>
      </c>
    </row>
    <row r="349" spans="1:4" x14ac:dyDescent="0.25">
      <c r="A349" s="116">
        <f>'Les qualifiés'!H355</f>
        <v>0</v>
      </c>
      <c r="B349" s="116">
        <f>'Les qualifiés'!I355</f>
        <v>0</v>
      </c>
      <c r="C349" s="116">
        <f>'Les qualifiés'!J355</f>
        <v>0</v>
      </c>
      <c r="D349" s="116">
        <f>'Les qualifiés'!K355</f>
        <v>0</v>
      </c>
    </row>
    <row r="350" spans="1:4" x14ac:dyDescent="0.25">
      <c r="A350" s="116">
        <f>'Les qualifiés'!H356</f>
        <v>0</v>
      </c>
      <c r="B350" s="116">
        <f>'Les qualifiés'!I356</f>
        <v>0</v>
      </c>
      <c r="C350" s="116">
        <f>'Les qualifiés'!J356</f>
        <v>0</v>
      </c>
      <c r="D350" s="116">
        <f>'Les qualifiés'!K356</f>
        <v>0</v>
      </c>
    </row>
    <row r="351" spans="1:4" x14ac:dyDescent="0.25">
      <c r="A351" s="116">
        <f>'Les qualifiés'!H357</f>
        <v>0</v>
      </c>
      <c r="B351" s="116">
        <f>'Les qualifiés'!I357</f>
        <v>0</v>
      </c>
      <c r="C351" s="116">
        <f>'Les qualifiés'!J357</f>
        <v>0</v>
      </c>
      <c r="D351" s="116">
        <f>'Les qualifiés'!K357</f>
        <v>0</v>
      </c>
    </row>
    <row r="352" spans="1:4" x14ac:dyDescent="0.25">
      <c r="A352" s="116">
        <f>'Les qualifiés'!H358</f>
        <v>0</v>
      </c>
      <c r="B352" s="116">
        <f>'Les qualifiés'!I358</f>
        <v>0</v>
      </c>
      <c r="C352" s="116">
        <f>'Les qualifiés'!J358</f>
        <v>0</v>
      </c>
      <c r="D352" s="116">
        <f>'Les qualifiés'!K358</f>
        <v>0</v>
      </c>
    </row>
    <row r="353" spans="1:4" x14ac:dyDescent="0.25">
      <c r="A353" s="116">
        <f>'Les qualifiés'!H359</f>
        <v>0</v>
      </c>
      <c r="B353" s="116">
        <f>'Les qualifiés'!I359</f>
        <v>0</v>
      </c>
      <c r="C353" s="116">
        <f>'Les qualifiés'!J359</f>
        <v>0</v>
      </c>
      <c r="D353" s="116">
        <f>'Les qualifiés'!K359</f>
        <v>0</v>
      </c>
    </row>
    <row r="354" spans="1:4" x14ac:dyDescent="0.25">
      <c r="A354" s="116">
        <f>'Les qualifiés'!H360</f>
        <v>0</v>
      </c>
      <c r="B354" s="116">
        <f>'Les qualifiés'!I360</f>
        <v>0</v>
      </c>
      <c r="C354" s="116">
        <f>'Les qualifiés'!J360</f>
        <v>0</v>
      </c>
      <c r="D354" s="116">
        <f>'Les qualifiés'!K360</f>
        <v>0</v>
      </c>
    </row>
    <row r="355" spans="1:4" x14ac:dyDescent="0.25">
      <c r="A355" s="116">
        <f>'Les qualifiés'!H361</f>
        <v>0</v>
      </c>
      <c r="B355" s="116">
        <f>'Les qualifiés'!I361</f>
        <v>0</v>
      </c>
      <c r="C355" s="116">
        <f>'Les qualifiés'!J361</f>
        <v>0</v>
      </c>
      <c r="D355" s="116">
        <f>'Les qualifiés'!K361</f>
        <v>0</v>
      </c>
    </row>
    <row r="356" spans="1:4" x14ac:dyDescent="0.25">
      <c r="A356" s="116">
        <f>'Les qualifiés'!H362</f>
        <v>0</v>
      </c>
      <c r="B356" s="116">
        <f>'Les qualifiés'!I362</f>
        <v>0</v>
      </c>
      <c r="C356" s="116">
        <f>'Les qualifiés'!J362</f>
        <v>0</v>
      </c>
      <c r="D356" s="116">
        <f>'Les qualifiés'!K362</f>
        <v>0</v>
      </c>
    </row>
    <row r="357" spans="1:4" x14ac:dyDescent="0.25">
      <c r="A357" s="116">
        <f>'Les qualifiés'!H363</f>
        <v>0</v>
      </c>
      <c r="B357" s="116">
        <f>'Les qualifiés'!I363</f>
        <v>0</v>
      </c>
      <c r="C357" s="116">
        <f>'Les qualifiés'!J363</f>
        <v>0</v>
      </c>
      <c r="D357" s="116">
        <f>'Les qualifiés'!K363</f>
        <v>0</v>
      </c>
    </row>
    <row r="358" spans="1:4" x14ac:dyDescent="0.25">
      <c r="A358" s="116">
        <f>'Les qualifiés'!H364</f>
        <v>0</v>
      </c>
      <c r="B358" s="116">
        <f>'Les qualifiés'!I364</f>
        <v>0</v>
      </c>
      <c r="C358" s="116">
        <f>'Les qualifiés'!J364</f>
        <v>0</v>
      </c>
      <c r="D358" s="116">
        <f>'Les qualifiés'!K364</f>
        <v>0</v>
      </c>
    </row>
    <row r="359" spans="1:4" x14ac:dyDescent="0.25">
      <c r="A359" s="116">
        <f>'Les qualifiés'!H365</f>
        <v>0</v>
      </c>
      <c r="B359" s="116">
        <f>'Les qualifiés'!I365</f>
        <v>0</v>
      </c>
      <c r="C359" s="116">
        <f>'Les qualifiés'!J365</f>
        <v>0</v>
      </c>
      <c r="D359" s="116">
        <f>'Les qualifiés'!K365</f>
        <v>0</v>
      </c>
    </row>
    <row r="360" spans="1:4" x14ac:dyDescent="0.25">
      <c r="A360" s="116">
        <f>'Les qualifiés'!H366</f>
        <v>0</v>
      </c>
      <c r="B360" s="116">
        <f>'Les qualifiés'!I366</f>
        <v>0</v>
      </c>
      <c r="C360" s="116">
        <f>'Les qualifiés'!J366</f>
        <v>0</v>
      </c>
      <c r="D360" s="116">
        <f>'Les qualifiés'!K366</f>
        <v>0</v>
      </c>
    </row>
    <row r="361" spans="1:4" x14ac:dyDescent="0.25">
      <c r="A361" s="116">
        <f>'Les qualifiés'!H367</f>
        <v>0</v>
      </c>
      <c r="B361" s="116">
        <f>'Les qualifiés'!I367</f>
        <v>0</v>
      </c>
      <c r="C361" s="116">
        <f>'Les qualifiés'!J367</f>
        <v>0</v>
      </c>
      <c r="D361" s="116">
        <f>'Les qualifiés'!K367</f>
        <v>0</v>
      </c>
    </row>
    <row r="362" spans="1:4" x14ac:dyDescent="0.25">
      <c r="A362" s="116">
        <f>'Les qualifiés'!H368</f>
        <v>0</v>
      </c>
      <c r="B362" s="116">
        <f>'Les qualifiés'!I368</f>
        <v>0</v>
      </c>
      <c r="C362" s="116">
        <f>'Les qualifiés'!J368</f>
        <v>0</v>
      </c>
      <c r="D362" s="116">
        <f>'Les qualifiés'!K368</f>
        <v>0</v>
      </c>
    </row>
    <row r="363" spans="1:4" x14ac:dyDescent="0.25">
      <c r="A363" s="116">
        <f>'Les qualifiés'!H369</f>
        <v>0</v>
      </c>
      <c r="B363" s="116">
        <f>'Les qualifiés'!I369</f>
        <v>0</v>
      </c>
      <c r="C363" s="116">
        <f>'Les qualifiés'!J369</f>
        <v>0</v>
      </c>
      <c r="D363" s="116">
        <f>'Les qualifiés'!K369</f>
        <v>0</v>
      </c>
    </row>
    <row r="364" spans="1:4" x14ac:dyDescent="0.25">
      <c r="A364" s="116">
        <f>'Les qualifiés'!H370</f>
        <v>0</v>
      </c>
      <c r="B364" s="116">
        <f>'Les qualifiés'!I370</f>
        <v>0</v>
      </c>
      <c r="C364" s="116">
        <f>'Les qualifiés'!J370</f>
        <v>0</v>
      </c>
      <c r="D364" s="116">
        <f>'Les qualifiés'!K370</f>
        <v>0</v>
      </c>
    </row>
    <row r="365" spans="1:4" x14ac:dyDescent="0.25">
      <c r="A365" s="116">
        <f>'Les qualifiés'!H371</f>
        <v>0</v>
      </c>
      <c r="B365" s="116">
        <f>'Les qualifiés'!I371</f>
        <v>0</v>
      </c>
      <c r="C365" s="116">
        <f>'Les qualifiés'!J371</f>
        <v>0</v>
      </c>
      <c r="D365" s="116">
        <f>'Les qualifiés'!K371</f>
        <v>0</v>
      </c>
    </row>
    <row r="366" spans="1:4" x14ac:dyDescent="0.25">
      <c r="A366" s="116">
        <f>'Les qualifiés'!H372</f>
        <v>0</v>
      </c>
      <c r="B366" s="116">
        <f>'Les qualifiés'!I372</f>
        <v>0</v>
      </c>
      <c r="C366" s="116">
        <f>'Les qualifiés'!J372</f>
        <v>0</v>
      </c>
      <c r="D366" s="116">
        <f>'Les qualifiés'!K372</f>
        <v>0</v>
      </c>
    </row>
    <row r="367" spans="1:4" x14ac:dyDescent="0.25">
      <c r="A367" s="116">
        <f>'Les qualifiés'!H373</f>
        <v>0</v>
      </c>
      <c r="B367" s="116">
        <f>'Les qualifiés'!I373</f>
        <v>0</v>
      </c>
      <c r="C367" s="116">
        <f>'Les qualifiés'!J373</f>
        <v>0</v>
      </c>
      <c r="D367" s="116">
        <f>'Les qualifiés'!K373</f>
        <v>0</v>
      </c>
    </row>
    <row r="368" spans="1:4" x14ac:dyDescent="0.25">
      <c r="A368" s="116">
        <f>'Les qualifiés'!H374</f>
        <v>0</v>
      </c>
      <c r="B368" s="116">
        <f>'Les qualifiés'!I374</f>
        <v>0</v>
      </c>
      <c r="C368" s="116">
        <f>'Les qualifiés'!J374</f>
        <v>0</v>
      </c>
      <c r="D368" s="116">
        <f>'Les qualifiés'!K374</f>
        <v>0</v>
      </c>
    </row>
    <row r="369" spans="1:4" x14ac:dyDescent="0.25">
      <c r="A369" s="116">
        <f>'Les qualifiés'!H375</f>
        <v>0</v>
      </c>
      <c r="B369" s="116">
        <f>'Les qualifiés'!I375</f>
        <v>0</v>
      </c>
      <c r="C369" s="116">
        <f>'Les qualifiés'!J375</f>
        <v>0</v>
      </c>
      <c r="D369" s="116">
        <f>'Les qualifiés'!K375</f>
        <v>0</v>
      </c>
    </row>
    <row r="370" spans="1:4" x14ac:dyDescent="0.25">
      <c r="A370" s="116">
        <f>'Les qualifiés'!H376</f>
        <v>0</v>
      </c>
      <c r="B370" s="116">
        <f>'Les qualifiés'!I376</f>
        <v>0</v>
      </c>
      <c r="C370" s="116">
        <f>'Les qualifiés'!J376</f>
        <v>0</v>
      </c>
      <c r="D370" s="116">
        <f>'Les qualifiés'!K376</f>
        <v>0</v>
      </c>
    </row>
    <row r="371" spans="1:4" x14ac:dyDescent="0.25">
      <c r="A371" s="116">
        <f>'Les qualifiés'!H377</f>
        <v>0</v>
      </c>
      <c r="B371" s="116">
        <f>'Les qualifiés'!I377</f>
        <v>0</v>
      </c>
      <c r="C371" s="116">
        <f>'Les qualifiés'!J377</f>
        <v>0</v>
      </c>
      <c r="D371" s="116">
        <f>'Les qualifiés'!K377</f>
        <v>0</v>
      </c>
    </row>
    <row r="372" spans="1:4" x14ac:dyDescent="0.25">
      <c r="A372" s="116">
        <f>'Les qualifiés'!H378</f>
        <v>0</v>
      </c>
      <c r="B372" s="116">
        <f>'Les qualifiés'!I378</f>
        <v>0</v>
      </c>
      <c r="C372" s="116">
        <f>'Les qualifiés'!J378</f>
        <v>0</v>
      </c>
      <c r="D372" s="116">
        <f>'Les qualifiés'!K378</f>
        <v>0</v>
      </c>
    </row>
    <row r="373" spans="1:4" x14ac:dyDescent="0.25">
      <c r="A373" s="116">
        <f>'Les qualifiés'!H379</f>
        <v>0</v>
      </c>
      <c r="B373" s="116">
        <f>'Les qualifiés'!I379</f>
        <v>0</v>
      </c>
      <c r="C373" s="116">
        <f>'Les qualifiés'!J379</f>
        <v>0</v>
      </c>
      <c r="D373" s="116">
        <f>'Les qualifiés'!K379</f>
        <v>0</v>
      </c>
    </row>
    <row r="374" spans="1:4" x14ac:dyDescent="0.25">
      <c r="A374" s="116">
        <f>'Les qualifiés'!H380</f>
        <v>0</v>
      </c>
      <c r="B374" s="116">
        <f>'Les qualifiés'!I380</f>
        <v>0</v>
      </c>
      <c r="C374" s="116">
        <f>'Les qualifiés'!J380</f>
        <v>0</v>
      </c>
      <c r="D374" s="116">
        <f>'Les qualifiés'!K380</f>
        <v>0</v>
      </c>
    </row>
    <row r="375" spans="1:4" x14ac:dyDescent="0.25">
      <c r="A375" s="116">
        <f>'Les qualifiés'!H381</f>
        <v>0</v>
      </c>
      <c r="B375" s="116">
        <f>'Les qualifiés'!I381</f>
        <v>0</v>
      </c>
      <c r="C375" s="116">
        <f>'Les qualifiés'!J381</f>
        <v>0</v>
      </c>
      <c r="D375" s="116">
        <f>'Les qualifiés'!K381</f>
        <v>0</v>
      </c>
    </row>
    <row r="376" spans="1:4" x14ac:dyDescent="0.25">
      <c r="A376" s="116">
        <f>'Les qualifiés'!H382</f>
        <v>0</v>
      </c>
      <c r="B376" s="116">
        <f>'Les qualifiés'!I382</f>
        <v>0</v>
      </c>
      <c r="C376" s="116">
        <f>'Les qualifiés'!J382</f>
        <v>0</v>
      </c>
      <c r="D376" s="116">
        <f>'Les qualifiés'!K382</f>
        <v>0</v>
      </c>
    </row>
    <row r="377" spans="1:4" x14ac:dyDescent="0.25">
      <c r="A377" s="116">
        <f>'Les qualifiés'!H383</f>
        <v>0</v>
      </c>
      <c r="B377" s="116">
        <f>'Les qualifiés'!I383</f>
        <v>0</v>
      </c>
      <c r="C377" s="116">
        <f>'Les qualifiés'!J383</f>
        <v>0</v>
      </c>
      <c r="D377" s="116">
        <f>'Les qualifiés'!K383</f>
        <v>0</v>
      </c>
    </row>
    <row r="378" spans="1:4" x14ac:dyDescent="0.25">
      <c r="A378" s="116">
        <f>'Les qualifiés'!H384</f>
        <v>0</v>
      </c>
      <c r="B378" s="116">
        <f>'Les qualifiés'!I384</f>
        <v>0</v>
      </c>
      <c r="C378" s="116">
        <f>'Les qualifiés'!J384</f>
        <v>0</v>
      </c>
      <c r="D378" s="116">
        <f>'Les qualifiés'!K384</f>
        <v>0</v>
      </c>
    </row>
    <row r="379" spans="1:4" x14ac:dyDescent="0.25">
      <c r="A379" s="116">
        <f>'Les qualifiés'!H385</f>
        <v>0</v>
      </c>
      <c r="B379" s="116">
        <f>'Les qualifiés'!I385</f>
        <v>0</v>
      </c>
      <c r="C379" s="116">
        <f>'Les qualifiés'!J385</f>
        <v>0</v>
      </c>
      <c r="D379" s="116">
        <f>'Les qualifiés'!K385</f>
        <v>0</v>
      </c>
    </row>
    <row r="380" spans="1:4" x14ac:dyDescent="0.25">
      <c r="A380" s="116">
        <f>'Les qualifiés'!H386</f>
        <v>0</v>
      </c>
      <c r="B380" s="116">
        <f>'Les qualifiés'!I386</f>
        <v>0</v>
      </c>
      <c r="C380" s="116">
        <f>'Les qualifiés'!J386</f>
        <v>0</v>
      </c>
      <c r="D380" s="116">
        <f>'Les qualifiés'!K386</f>
        <v>0</v>
      </c>
    </row>
    <row r="381" spans="1:4" x14ac:dyDescent="0.25">
      <c r="A381" s="116">
        <f>'Les qualifiés'!H387</f>
        <v>0</v>
      </c>
      <c r="B381" s="116">
        <f>'Les qualifiés'!I387</f>
        <v>0</v>
      </c>
      <c r="C381" s="116">
        <f>'Les qualifiés'!J387</f>
        <v>0</v>
      </c>
      <c r="D381" s="116">
        <f>'Les qualifiés'!K387</f>
        <v>0</v>
      </c>
    </row>
    <row r="382" spans="1:4" x14ac:dyDescent="0.25">
      <c r="A382" s="116">
        <f>'Les qualifiés'!H388</f>
        <v>0</v>
      </c>
      <c r="B382" s="116">
        <f>'Les qualifiés'!I388</f>
        <v>0</v>
      </c>
      <c r="C382" s="116">
        <f>'Les qualifiés'!J388</f>
        <v>0</v>
      </c>
      <c r="D382" s="116">
        <f>'Les qualifiés'!K388</f>
        <v>0</v>
      </c>
    </row>
    <row r="383" spans="1:4" x14ac:dyDescent="0.25">
      <c r="A383" s="116">
        <f>'Les qualifiés'!H389</f>
        <v>0</v>
      </c>
      <c r="B383" s="116">
        <f>'Les qualifiés'!I389</f>
        <v>0</v>
      </c>
      <c r="C383" s="116">
        <f>'Les qualifiés'!J389</f>
        <v>0</v>
      </c>
      <c r="D383" s="116">
        <f>'Les qualifiés'!K389</f>
        <v>0</v>
      </c>
    </row>
    <row r="384" spans="1:4" x14ac:dyDescent="0.25">
      <c r="A384" s="116">
        <f>'Les qualifiés'!H390</f>
        <v>0</v>
      </c>
      <c r="B384" s="116">
        <f>'Les qualifiés'!I390</f>
        <v>0</v>
      </c>
      <c r="C384" s="116">
        <f>'Les qualifiés'!J390</f>
        <v>0</v>
      </c>
      <c r="D384" s="116">
        <f>'Les qualifiés'!K390</f>
        <v>0</v>
      </c>
    </row>
    <row r="385" spans="1:4" x14ac:dyDescent="0.25">
      <c r="A385" s="116">
        <f>'Les qualifiés'!H391</f>
        <v>0</v>
      </c>
      <c r="B385" s="116">
        <f>'Les qualifiés'!I391</f>
        <v>0</v>
      </c>
      <c r="C385" s="116">
        <f>'Les qualifiés'!J391</f>
        <v>0</v>
      </c>
      <c r="D385" s="116">
        <f>'Les qualifiés'!K391</f>
        <v>0</v>
      </c>
    </row>
    <row r="386" spans="1:4" x14ac:dyDescent="0.25">
      <c r="A386" s="116">
        <f>'Les qualifiés'!H392</f>
        <v>0</v>
      </c>
      <c r="B386" s="116">
        <f>'Les qualifiés'!I392</f>
        <v>0</v>
      </c>
      <c r="C386" s="116">
        <f>'Les qualifiés'!J392</f>
        <v>0</v>
      </c>
      <c r="D386" s="116">
        <f>'Les qualifiés'!K392</f>
        <v>0</v>
      </c>
    </row>
    <row r="387" spans="1:4" x14ac:dyDescent="0.25">
      <c r="A387" s="116">
        <f>'Les qualifiés'!H393</f>
        <v>0</v>
      </c>
      <c r="B387" s="116">
        <f>'Les qualifiés'!I393</f>
        <v>0</v>
      </c>
      <c r="C387" s="116">
        <f>'Les qualifiés'!J393</f>
        <v>0</v>
      </c>
      <c r="D387" s="116">
        <f>'Les qualifiés'!K393</f>
        <v>0</v>
      </c>
    </row>
    <row r="388" spans="1:4" x14ac:dyDescent="0.25">
      <c r="A388" s="116">
        <f>'Les qualifiés'!H394</f>
        <v>0</v>
      </c>
      <c r="B388" s="116">
        <f>'Les qualifiés'!I394</f>
        <v>0</v>
      </c>
      <c r="C388" s="116">
        <f>'Les qualifiés'!J394</f>
        <v>0</v>
      </c>
      <c r="D388" s="116">
        <f>'Les qualifiés'!K394</f>
        <v>0</v>
      </c>
    </row>
    <row r="389" spans="1:4" x14ac:dyDescent="0.25">
      <c r="A389" s="116">
        <f>'Les qualifiés'!H395</f>
        <v>0</v>
      </c>
      <c r="B389" s="116">
        <f>'Les qualifiés'!I395</f>
        <v>0</v>
      </c>
      <c r="C389" s="116">
        <f>'Les qualifiés'!J395</f>
        <v>0</v>
      </c>
      <c r="D389" s="116">
        <f>'Les qualifiés'!K395</f>
        <v>0</v>
      </c>
    </row>
    <row r="390" spans="1:4" x14ac:dyDescent="0.25">
      <c r="A390" s="116">
        <f>'Les qualifiés'!H396</f>
        <v>0</v>
      </c>
      <c r="B390" s="116">
        <f>'Les qualifiés'!I396</f>
        <v>0</v>
      </c>
      <c r="C390" s="116">
        <f>'Les qualifiés'!J396</f>
        <v>0</v>
      </c>
      <c r="D390" s="116">
        <f>'Les qualifiés'!K396</f>
        <v>0</v>
      </c>
    </row>
    <row r="391" spans="1:4" x14ac:dyDescent="0.25">
      <c r="A391" s="116">
        <f>'Les qualifiés'!H397</f>
        <v>0</v>
      </c>
      <c r="B391" s="116">
        <f>'Les qualifiés'!I397</f>
        <v>0</v>
      </c>
      <c r="C391" s="116">
        <f>'Les qualifiés'!J397</f>
        <v>0</v>
      </c>
      <c r="D391" s="116">
        <f>'Les qualifiés'!K397</f>
        <v>0</v>
      </c>
    </row>
    <row r="392" spans="1:4" x14ac:dyDescent="0.25">
      <c r="A392" s="116">
        <f>'Les qualifiés'!H398</f>
        <v>0</v>
      </c>
      <c r="B392" s="116">
        <f>'Les qualifiés'!I398</f>
        <v>0</v>
      </c>
      <c r="C392" s="116">
        <f>'Les qualifiés'!J398</f>
        <v>0</v>
      </c>
      <c r="D392" s="116">
        <f>'Les qualifiés'!K398</f>
        <v>0</v>
      </c>
    </row>
    <row r="393" spans="1:4" x14ac:dyDescent="0.25">
      <c r="A393" s="116">
        <f>'Les qualifiés'!H399</f>
        <v>0</v>
      </c>
      <c r="B393" s="116">
        <f>'Les qualifiés'!I399</f>
        <v>0</v>
      </c>
      <c r="C393" s="116">
        <f>'Les qualifiés'!J399</f>
        <v>0</v>
      </c>
      <c r="D393" s="116">
        <f>'Les qualifiés'!K399</f>
        <v>0</v>
      </c>
    </row>
    <row r="394" spans="1:4" x14ac:dyDescent="0.25">
      <c r="A394" s="116">
        <f>'Les qualifiés'!H400</f>
        <v>0</v>
      </c>
      <c r="B394" s="116">
        <f>'Les qualifiés'!I400</f>
        <v>0</v>
      </c>
      <c r="C394" s="116">
        <f>'Les qualifiés'!J400</f>
        <v>0</v>
      </c>
      <c r="D394" s="116">
        <f>'Les qualifiés'!K400</f>
        <v>0</v>
      </c>
    </row>
    <row r="395" spans="1:4" x14ac:dyDescent="0.25">
      <c r="A395" s="116">
        <f>'Les qualifiés'!H401</f>
        <v>0</v>
      </c>
      <c r="B395" s="116">
        <f>'Les qualifiés'!I401</f>
        <v>0</v>
      </c>
      <c r="C395" s="116">
        <f>'Les qualifiés'!J401</f>
        <v>0</v>
      </c>
      <c r="D395" s="116">
        <f>'Les qualifiés'!K401</f>
        <v>0</v>
      </c>
    </row>
    <row r="396" spans="1:4" x14ac:dyDescent="0.25">
      <c r="A396" s="116">
        <f>'Les qualifiés'!H402</f>
        <v>0</v>
      </c>
      <c r="B396" s="116">
        <f>'Les qualifiés'!I402</f>
        <v>0</v>
      </c>
      <c r="C396" s="116">
        <f>'Les qualifiés'!J402</f>
        <v>0</v>
      </c>
      <c r="D396" s="116">
        <f>'Les qualifiés'!K402</f>
        <v>0</v>
      </c>
    </row>
    <row r="397" spans="1:4" x14ac:dyDescent="0.25">
      <c r="A397" s="116">
        <f>'Les qualifiés'!H403</f>
        <v>0</v>
      </c>
      <c r="B397" s="116">
        <f>'Les qualifiés'!I403</f>
        <v>0</v>
      </c>
      <c r="C397" s="116">
        <f>'Les qualifiés'!J403</f>
        <v>0</v>
      </c>
      <c r="D397" s="116">
        <f>'Les qualifiés'!K403</f>
        <v>0</v>
      </c>
    </row>
    <row r="398" spans="1:4" x14ac:dyDescent="0.25">
      <c r="A398" s="116">
        <f>'Les qualifiés'!H404</f>
        <v>0</v>
      </c>
      <c r="B398" s="116">
        <f>'Les qualifiés'!I404</f>
        <v>0</v>
      </c>
      <c r="C398" s="116">
        <f>'Les qualifiés'!J404</f>
        <v>0</v>
      </c>
      <c r="D398" s="116">
        <f>'Les qualifiés'!K404</f>
        <v>0</v>
      </c>
    </row>
    <row r="399" spans="1:4" x14ac:dyDescent="0.25">
      <c r="A399" s="116">
        <f>'Les qualifiés'!H405</f>
        <v>0</v>
      </c>
      <c r="B399" s="116">
        <f>'Les qualifiés'!I405</f>
        <v>0</v>
      </c>
      <c r="C399" s="116">
        <f>'Les qualifiés'!J405</f>
        <v>0</v>
      </c>
      <c r="D399" s="116">
        <f>'Les qualifiés'!K405</f>
        <v>0</v>
      </c>
    </row>
  </sheetData>
  <sheetProtection password="C9E8" sheet="1" selectLockedCells="1" selectUnlockedCells="1"/>
  <conditionalFormatting sqref="H8:J165">
    <cfRule type="cellIs" dxfId="0" priority="1" stopIfTrue="1" operator="equal">
      <formula>#NUM!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5CB35-192D-40F3-8FA9-D11C3807E090}">
  <sheetPr codeName="Feuil10"/>
  <dimension ref="A1:E114"/>
  <sheetViews>
    <sheetView workbookViewId="0">
      <selection activeCell="B7" sqref="B7"/>
    </sheetView>
  </sheetViews>
  <sheetFormatPr baseColWidth="10" defaultRowHeight="15" x14ac:dyDescent="0.25"/>
  <sheetData>
    <row r="1" spans="1:1" x14ac:dyDescent="0.25">
      <c r="A1" t="s">
        <v>160</v>
      </c>
    </row>
    <row r="2" spans="1:1" x14ac:dyDescent="0.25">
      <c r="A2" t="s">
        <v>985</v>
      </c>
    </row>
    <row r="3" spans="1:1" x14ac:dyDescent="0.25">
      <c r="A3" t="s">
        <v>986</v>
      </c>
    </row>
    <row r="20" spans="1:5" x14ac:dyDescent="0.25">
      <c r="A20">
        <v>1</v>
      </c>
      <c r="B20">
        <v>1</v>
      </c>
      <c r="C20" t="s">
        <v>286</v>
      </c>
      <c r="D20" t="s">
        <v>287</v>
      </c>
      <c r="E20" t="s">
        <v>288</v>
      </c>
    </row>
    <row r="21" spans="1:5" x14ac:dyDescent="0.25">
      <c r="A21">
        <v>2</v>
      </c>
      <c r="B21">
        <v>2</v>
      </c>
      <c r="C21" t="s">
        <v>289</v>
      </c>
      <c r="D21" t="s">
        <v>290</v>
      </c>
      <c r="E21" t="s">
        <v>164</v>
      </c>
    </row>
    <row r="22" spans="1:5" x14ac:dyDescent="0.25">
      <c r="A22">
        <v>3</v>
      </c>
      <c r="B22">
        <v>3</v>
      </c>
      <c r="C22" t="s">
        <v>165</v>
      </c>
      <c r="D22" t="s">
        <v>291</v>
      </c>
      <c r="E22" t="s">
        <v>292</v>
      </c>
    </row>
    <row r="23" spans="1:5" x14ac:dyDescent="0.25">
      <c r="A23">
        <v>4</v>
      </c>
      <c r="B23">
        <v>4</v>
      </c>
      <c r="C23" t="s">
        <v>293</v>
      </c>
      <c r="D23" t="s">
        <v>294</v>
      </c>
      <c r="E23" t="s">
        <v>295</v>
      </c>
    </row>
    <row r="24" spans="1:5" x14ac:dyDescent="0.25">
      <c r="A24">
        <v>5</v>
      </c>
      <c r="B24">
        <v>5</v>
      </c>
      <c r="C24" t="s">
        <v>296</v>
      </c>
      <c r="D24" t="s">
        <v>294</v>
      </c>
      <c r="E24" t="s">
        <v>297</v>
      </c>
    </row>
    <row r="25" spans="1:5" x14ac:dyDescent="0.25">
      <c r="A25">
        <v>6</v>
      </c>
      <c r="B25">
        <v>6</v>
      </c>
      <c r="C25" t="s">
        <v>298</v>
      </c>
      <c r="D25" t="s">
        <v>294</v>
      </c>
      <c r="E25" t="s">
        <v>299</v>
      </c>
    </row>
    <row r="26" spans="1:5" x14ac:dyDescent="0.25">
      <c r="A26">
        <v>7</v>
      </c>
      <c r="B26">
        <v>7</v>
      </c>
      <c r="C26" t="s">
        <v>300</v>
      </c>
      <c r="D26" t="s">
        <v>287</v>
      </c>
      <c r="E26" t="s">
        <v>301</v>
      </c>
    </row>
    <row r="27" spans="1:5" x14ac:dyDescent="0.25">
      <c r="A27">
        <v>8</v>
      </c>
      <c r="B27">
        <v>8</v>
      </c>
      <c r="C27" t="s">
        <v>166</v>
      </c>
      <c r="D27" t="s">
        <v>302</v>
      </c>
      <c r="E27" t="s">
        <v>303</v>
      </c>
    </row>
    <row r="28" spans="1:5" x14ac:dyDescent="0.25">
      <c r="A28">
        <v>9</v>
      </c>
      <c r="B28">
        <v>9</v>
      </c>
      <c r="C28" t="s">
        <v>304</v>
      </c>
      <c r="D28" t="s">
        <v>305</v>
      </c>
      <c r="E28" t="s">
        <v>306</v>
      </c>
    </row>
    <row r="29" spans="1:5" x14ac:dyDescent="0.25">
      <c r="A29">
        <v>10</v>
      </c>
      <c r="B29">
        <v>10</v>
      </c>
      <c r="C29" t="s">
        <v>167</v>
      </c>
      <c r="D29" t="s">
        <v>302</v>
      </c>
      <c r="E29" t="s">
        <v>168</v>
      </c>
    </row>
    <row r="30" spans="1:5" x14ac:dyDescent="0.25">
      <c r="A30">
        <v>11</v>
      </c>
      <c r="B30">
        <v>11</v>
      </c>
      <c r="C30" t="s">
        <v>307</v>
      </c>
      <c r="D30" t="s">
        <v>308</v>
      </c>
      <c r="E30" t="s">
        <v>309</v>
      </c>
    </row>
    <row r="31" spans="1:5" x14ac:dyDescent="0.25">
      <c r="A31">
        <v>12</v>
      </c>
      <c r="B31">
        <v>12</v>
      </c>
      <c r="C31" t="s">
        <v>310</v>
      </c>
      <c r="D31" t="s">
        <v>305</v>
      </c>
      <c r="E31" t="s">
        <v>311</v>
      </c>
    </row>
    <row r="32" spans="1:5" x14ac:dyDescent="0.25">
      <c r="A32">
        <v>12</v>
      </c>
      <c r="B32">
        <v>13</v>
      </c>
      <c r="C32" t="s">
        <v>312</v>
      </c>
      <c r="D32" t="s">
        <v>294</v>
      </c>
      <c r="E32" t="s">
        <v>313</v>
      </c>
    </row>
    <row r="33" spans="1:5" x14ac:dyDescent="0.25">
      <c r="A33">
        <v>14</v>
      </c>
      <c r="B33">
        <v>14</v>
      </c>
      <c r="C33" t="s">
        <v>314</v>
      </c>
      <c r="D33" t="s">
        <v>315</v>
      </c>
      <c r="E33" t="s">
        <v>316</v>
      </c>
    </row>
    <row r="34" spans="1:5" x14ac:dyDescent="0.25">
      <c r="A34">
        <v>15</v>
      </c>
      <c r="B34">
        <v>15</v>
      </c>
      <c r="C34" t="s">
        <v>317</v>
      </c>
      <c r="D34" t="s">
        <v>291</v>
      </c>
      <c r="E34" t="s">
        <v>318</v>
      </c>
    </row>
    <row r="35" spans="1:5" x14ac:dyDescent="0.25">
      <c r="A35">
        <v>16</v>
      </c>
      <c r="B35">
        <v>16</v>
      </c>
      <c r="C35" t="s">
        <v>319</v>
      </c>
      <c r="D35" t="s">
        <v>320</v>
      </c>
      <c r="E35" t="s">
        <v>321</v>
      </c>
    </row>
    <row r="36" spans="1:5" x14ac:dyDescent="0.25">
      <c r="A36">
        <v>17</v>
      </c>
      <c r="B36">
        <v>17</v>
      </c>
      <c r="C36" t="s">
        <v>322</v>
      </c>
      <c r="D36" t="s">
        <v>320</v>
      </c>
      <c r="E36" t="s">
        <v>323</v>
      </c>
    </row>
    <row r="37" spans="1:5" x14ac:dyDescent="0.25">
      <c r="A37">
        <v>18</v>
      </c>
      <c r="B37">
        <v>18</v>
      </c>
      <c r="C37" t="s">
        <v>169</v>
      </c>
      <c r="D37" t="s">
        <v>324</v>
      </c>
      <c r="E37" t="s">
        <v>170</v>
      </c>
    </row>
    <row r="38" spans="1:5" x14ac:dyDescent="0.25">
      <c r="A38">
        <v>19</v>
      </c>
      <c r="B38">
        <v>19</v>
      </c>
      <c r="C38" t="s">
        <v>325</v>
      </c>
      <c r="D38" t="s">
        <v>326</v>
      </c>
      <c r="E38" t="s">
        <v>327</v>
      </c>
    </row>
    <row r="39" spans="1:5" x14ac:dyDescent="0.25">
      <c r="A39">
        <v>20</v>
      </c>
      <c r="B39" t="s">
        <v>328</v>
      </c>
      <c r="C39" t="s">
        <v>329</v>
      </c>
      <c r="D39" t="s">
        <v>330</v>
      </c>
      <c r="E39" t="s">
        <v>331</v>
      </c>
    </row>
    <row r="40" spans="1:5" x14ac:dyDescent="0.25">
      <c r="A40">
        <v>21</v>
      </c>
      <c r="B40">
        <v>21</v>
      </c>
      <c r="C40" t="s">
        <v>332</v>
      </c>
      <c r="D40" t="s">
        <v>333</v>
      </c>
      <c r="E40" t="s">
        <v>334</v>
      </c>
    </row>
    <row r="41" spans="1:5" x14ac:dyDescent="0.25">
      <c r="A41">
        <v>22</v>
      </c>
      <c r="B41">
        <v>22</v>
      </c>
      <c r="C41" t="s">
        <v>335</v>
      </c>
      <c r="D41" t="s">
        <v>336</v>
      </c>
      <c r="E41" t="s">
        <v>337</v>
      </c>
    </row>
    <row r="42" spans="1:5" x14ac:dyDescent="0.25">
      <c r="A42">
        <v>23</v>
      </c>
      <c r="B42">
        <v>23</v>
      </c>
      <c r="C42" t="s">
        <v>338</v>
      </c>
      <c r="D42" t="s">
        <v>326</v>
      </c>
      <c r="E42" t="s">
        <v>339</v>
      </c>
    </row>
    <row r="43" spans="1:5" x14ac:dyDescent="0.25">
      <c r="A43">
        <v>24</v>
      </c>
      <c r="B43">
        <v>24</v>
      </c>
      <c r="C43" t="s">
        <v>340</v>
      </c>
      <c r="D43" t="s">
        <v>341</v>
      </c>
      <c r="E43" t="s">
        <v>342</v>
      </c>
    </row>
    <row r="44" spans="1:5" x14ac:dyDescent="0.25">
      <c r="A44">
        <v>25</v>
      </c>
      <c r="B44">
        <v>25</v>
      </c>
      <c r="C44" t="s">
        <v>343</v>
      </c>
      <c r="D44" t="s">
        <v>344</v>
      </c>
      <c r="E44" t="s">
        <v>345</v>
      </c>
    </row>
    <row r="45" spans="1:5" x14ac:dyDescent="0.25">
      <c r="A45">
        <v>26</v>
      </c>
      <c r="B45">
        <v>26</v>
      </c>
      <c r="C45" t="s">
        <v>171</v>
      </c>
      <c r="D45" t="s">
        <v>287</v>
      </c>
      <c r="E45" t="s">
        <v>172</v>
      </c>
    </row>
    <row r="46" spans="1:5" x14ac:dyDescent="0.25">
      <c r="A46">
        <v>27</v>
      </c>
      <c r="B46">
        <v>27</v>
      </c>
      <c r="C46" t="s">
        <v>346</v>
      </c>
      <c r="D46" t="s">
        <v>347</v>
      </c>
      <c r="E46" t="s">
        <v>348</v>
      </c>
    </row>
    <row r="47" spans="1:5" x14ac:dyDescent="0.25">
      <c r="A47">
        <v>28</v>
      </c>
      <c r="B47">
        <v>28</v>
      </c>
      <c r="C47" t="s">
        <v>173</v>
      </c>
      <c r="D47" t="s">
        <v>324</v>
      </c>
      <c r="E47" t="s">
        <v>174</v>
      </c>
    </row>
    <row r="48" spans="1:5" x14ac:dyDescent="0.25">
      <c r="A48">
        <v>29</v>
      </c>
      <c r="B48">
        <v>29</v>
      </c>
      <c r="C48" t="s">
        <v>349</v>
      </c>
      <c r="D48" t="s">
        <v>336</v>
      </c>
      <c r="E48" t="s">
        <v>350</v>
      </c>
    </row>
    <row r="49" spans="1:5" x14ac:dyDescent="0.25">
      <c r="A49">
        <v>30</v>
      </c>
      <c r="B49">
        <v>30</v>
      </c>
      <c r="C49" t="s">
        <v>351</v>
      </c>
      <c r="D49" t="s">
        <v>308</v>
      </c>
      <c r="E49" t="s">
        <v>352</v>
      </c>
    </row>
    <row r="50" spans="1:5" x14ac:dyDescent="0.25">
      <c r="A50">
        <v>31</v>
      </c>
      <c r="B50">
        <v>31</v>
      </c>
      <c r="C50" t="s">
        <v>353</v>
      </c>
      <c r="D50" t="s">
        <v>305</v>
      </c>
      <c r="E50" t="s">
        <v>354</v>
      </c>
    </row>
    <row r="51" spans="1:5" x14ac:dyDescent="0.25">
      <c r="A51">
        <v>32</v>
      </c>
      <c r="B51">
        <v>32</v>
      </c>
      <c r="C51" t="s">
        <v>355</v>
      </c>
      <c r="D51" t="s">
        <v>305</v>
      </c>
      <c r="E51" t="s">
        <v>356</v>
      </c>
    </row>
    <row r="52" spans="1:5" x14ac:dyDescent="0.25">
      <c r="A52">
        <v>33</v>
      </c>
      <c r="B52">
        <v>33</v>
      </c>
      <c r="C52" t="s">
        <v>357</v>
      </c>
      <c r="D52" t="s">
        <v>341</v>
      </c>
      <c r="E52" t="s">
        <v>358</v>
      </c>
    </row>
    <row r="53" spans="1:5" x14ac:dyDescent="0.25">
      <c r="A53">
        <v>34</v>
      </c>
      <c r="B53">
        <v>34</v>
      </c>
      <c r="C53" t="s">
        <v>359</v>
      </c>
      <c r="D53" t="s">
        <v>308</v>
      </c>
      <c r="E53" t="s">
        <v>360</v>
      </c>
    </row>
    <row r="54" spans="1:5" x14ac:dyDescent="0.25">
      <c r="A54">
        <v>35</v>
      </c>
      <c r="B54">
        <v>35</v>
      </c>
      <c r="C54" t="s">
        <v>361</v>
      </c>
      <c r="D54" t="s">
        <v>336</v>
      </c>
      <c r="E54" t="s">
        <v>362</v>
      </c>
    </row>
    <row r="55" spans="1:5" x14ac:dyDescent="0.25">
      <c r="A55">
        <v>36</v>
      </c>
      <c r="B55">
        <v>36</v>
      </c>
      <c r="C55" t="s">
        <v>175</v>
      </c>
      <c r="D55" t="s">
        <v>324</v>
      </c>
      <c r="E55" t="s">
        <v>176</v>
      </c>
    </row>
    <row r="56" spans="1:5" x14ac:dyDescent="0.25">
      <c r="A56">
        <v>37</v>
      </c>
      <c r="B56">
        <v>37</v>
      </c>
      <c r="C56" t="s">
        <v>363</v>
      </c>
      <c r="D56" t="s">
        <v>324</v>
      </c>
      <c r="E56" t="s">
        <v>364</v>
      </c>
    </row>
    <row r="57" spans="1:5" x14ac:dyDescent="0.25">
      <c r="A57">
        <v>38</v>
      </c>
      <c r="B57">
        <v>38</v>
      </c>
      <c r="C57" t="s">
        <v>177</v>
      </c>
      <c r="D57" t="s">
        <v>287</v>
      </c>
      <c r="E57" t="s">
        <v>178</v>
      </c>
    </row>
    <row r="58" spans="1:5" x14ac:dyDescent="0.25">
      <c r="A58">
        <v>39</v>
      </c>
      <c r="B58">
        <v>39</v>
      </c>
      <c r="C58" t="s">
        <v>365</v>
      </c>
      <c r="D58" t="s">
        <v>344</v>
      </c>
      <c r="E58" t="s">
        <v>366</v>
      </c>
    </row>
    <row r="59" spans="1:5" x14ac:dyDescent="0.25">
      <c r="A59">
        <v>40</v>
      </c>
      <c r="B59">
        <v>40</v>
      </c>
      <c r="C59" t="s">
        <v>367</v>
      </c>
      <c r="D59" t="s">
        <v>341</v>
      </c>
      <c r="E59" t="s">
        <v>368</v>
      </c>
    </row>
    <row r="60" spans="1:5" x14ac:dyDescent="0.25">
      <c r="A60">
        <v>41</v>
      </c>
      <c r="B60">
        <v>41</v>
      </c>
      <c r="C60" t="s">
        <v>369</v>
      </c>
      <c r="D60" t="s">
        <v>324</v>
      </c>
      <c r="E60" t="s">
        <v>370</v>
      </c>
    </row>
    <row r="61" spans="1:5" x14ac:dyDescent="0.25">
      <c r="A61">
        <v>42</v>
      </c>
      <c r="B61">
        <v>42</v>
      </c>
      <c r="C61" t="s">
        <v>371</v>
      </c>
      <c r="D61" t="s">
        <v>287</v>
      </c>
      <c r="E61" t="s">
        <v>372</v>
      </c>
    </row>
    <row r="62" spans="1:5" x14ac:dyDescent="0.25">
      <c r="A62">
        <v>43</v>
      </c>
      <c r="B62">
        <v>43</v>
      </c>
      <c r="C62" t="s">
        <v>373</v>
      </c>
      <c r="D62" t="s">
        <v>291</v>
      </c>
      <c r="E62" t="s">
        <v>374</v>
      </c>
    </row>
    <row r="63" spans="1:5" x14ac:dyDescent="0.25">
      <c r="A63">
        <v>44</v>
      </c>
      <c r="B63">
        <v>44</v>
      </c>
      <c r="C63" t="s">
        <v>375</v>
      </c>
      <c r="D63" t="s">
        <v>376</v>
      </c>
      <c r="E63" t="s">
        <v>377</v>
      </c>
    </row>
    <row r="64" spans="1:5" x14ac:dyDescent="0.25">
      <c r="A64">
        <v>45</v>
      </c>
      <c r="B64">
        <v>45</v>
      </c>
      <c r="C64" t="s">
        <v>179</v>
      </c>
      <c r="D64" t="s">
        <v>324</v>
      </c>
      <c r="E64" t="s">
        <v>180</v>
      </c>
    </row>
    <row r="65" spans="1:5" x14ac:dyDescent="0.25">
      <c r="A65">
        <v>46</v>
      </c>
      <c r="B65">
        <v>46</v>
      </c>
      <c r="C65" t="s">
        <v>378</v>
      </c>
      <c r="D65" t="s">
        <v>305</v>
      </c>
      <c r="E65" t="s">
        <v>379</v>
      </c>
    </row>
    <row r="66" spans="1:5" x14ac:dyDescent="0.25">
      <c r="A66">
        <v>47</v>
      </c>
      <c r="B66">
        <v>47</v>
      </c>
      <c r="C66" t="s">
        <v>380</v>
      </c>
      <c r="D66" t="s">
        <v>341</v>
      </c>
      <c r="E66" t="s">
        <v>381</v>
      </c>
    </row>
    <row r="67" spans="1:5" x14ac:dyDescent="0.25">
      <c r="A67">
        <v>48</v>
      </c>
      <c r="B67">
        <v>48</v>
      </c>
      <c r="C67" t="s">
        <v>382</v>
      </c>
      <c r="D67" t="s">
        <v>308</v>
      </c>
      <c r="E67" t="s">
        <v>383</v>
      </c>
    </row>
    <row r="68" spans="1:5" x14ac:dyDescent="0.25">
      <c r="A68">
        <v>49</v>
      </c>
      <c r="B68">
        <v>49</v>
      </c>
      <c r="C68" t="s">
        <v>384</v>
      </c>
      <c r="D68" t="s">
        <v>376</v>
      </c>
      <c r="E68" t="s">
        <v>355</v>
      </c>
    </row>
    <row r="69" spans="1:5" x14ac:dyDescent="0.25">
      <c r="A69">
        <v>50</v>
      </c>
      <c r="B69">
        <v>50</v>
      </c>
      <c r="C69" t="s">
        <v>385</v>
      </c>
      <c r="D69" t="s">
        <v>315</v>
      </c>
      <c r="E69" t="s">
        <v>386</v>
      </c>
    </row>
    <row r="70" spans="1:5" x14ac:dyDescent="0.25">
      <c r="A70">
        <v>51</v>
      </c>
      <c r="B70">
        <v>51</v>
      </c>
      <c r="C70" t="s">
        <v>387</v>
      </c>
      <c r="D70" t="s">
        <v>302</v>
      </c>
      <c r="E70" t="s">
        <v>388</v>
      </c>
    </row>
    <row r="71" spans="1:5" x14ac:dyDescent="0.25">
      <c r="A71">
        <v>52</v>
      </c>
      <c r="B71">
        <v>52</v>
      </c>
      <c r="C71" t="s">
        <v>181</v>
      </c>
      <c r="D71" t="s">
        <v>302</v>
      </c>
      <c r="E71" t="s">
        <v>182</v>
      </c>
    </row>
    <row r="72" spans="1:5" x14ac:dyDescent="0.25">
      <c r="A72">
        <v>53</v>
      </c>
      <c r="B72">
        <v>53</v>
      </c>
      <c r="C72" t="s">
        <v>389</v>
      </c>
      <c r="D72" t="s">
        <v>376</v>
      </c>
      <c r="E72" t="s">
        <v>390</v>
      </c>
    </row>
    <row r="73" spans="1:5" x14ac:dyDescent="0.25">
      <c r="A73">
        <v>54</v>
      </c>
      <c r="B73">
        <v>54</v>
      </c>
      <c r="C73" t="s">
        <v>391</v>
      </c>
      <c r="D73" t="s">
        <v>392</v>
      </c>
      <c r="E73" t="s">
        <v>393</v>
      </c>
    </row>
    <row r="74" spans="1:5" x14ac:dyDescent="0.25">
      <c r="A74">
        <v>55</v>
      </c>
      <c r="B74">
        <v>55</v>
      </c>
      <c r="C74" t="s">
        <v>394</v>
      </c>
      <c r="D74" t="s">
        <v>392</v>
      </c>
      <c r="E74" t="s">
        <v>395</v>
      </c>
    </row>
    <row r="75" spans="1:5" x14ac:dyDescent="0.25">
      <c r="A75">
        <v>56</v>
      </c>
      <c r="B75">
        <v>56</v>
      </c>
      <c r="C75" t="s">
        <v>396</v>
      </c>
      <c r="D75" t="s">
        <v>336</v>
      </c>
      <c r="E75" t="s">
        <v>397</v>
      </c>
    </row>
    <row r="76" spans="1:5" x14ac:dyDescent="0.25">
      <c r="A76">
        <v>57</v>
      </c>
      <c r="B76">
        <v>57</v>
      </c>
      <c r="C76" t="s">
        <v>398</v>
      </c>
      <c r="D76" t="s">
        <v>392</v>
      </c>
      <c r="E76" t="s">
        <v>399</v>
      </c>
    </row>
    <row r="77" spans="1:5" x14ac:dyDescent="0.25">
      <c r="A77">
        <v>58</v>
      </c>
      <c r="B77">
        <v>58</v>
      </c>
      <c r="C77" t="s">
        <v>400</v>
      </c>
      <c r="D77" t="s">
        <v>333</v>
      </c>
      <c r="E77" t="s">
        <v>401</v>
      </c>
    </row>
    <row r="78" spans="1:5" x14ac:dyDescent="0.25">
      <c r="A78">
        <v>59</v>
      </c>
      <c r="B78">
        <v>59</v>
      </c>
      <c r="C78" t="s">
        <v>161</v>
      </c>
      <c r="D78" t="s">
        <v>402</v>
      </c>
      <c r="E78" t="s">
        <v>158</v>
      </c>
    </row>
    <row r="79" spans="1:5" x14ac:dyDescent="0.25">
      <c r="A79">
        <v>60</v>
      </c>
      <c r="B79">
        <v>60</v>
      </c>
      <c r="C79" t="s">
        <v>403</v>
      </c>
      <c r="D79" t="s">
        <v>290</v>
      </c>
      <c r="E79" t="s">
        <v>404</v>
      </c>
    </row>
    <row r="80" spans="1:5" x14ac:dyDescent="0.25">
      <c r="A80">
        <v>61</v>
      </c>
      <c r="B80">
        <v>61</v>
      </c>
      <c r="C80" t="s">
        <v>405</v>
      </c>
      <c r="D80" t="s">
        <v>315</v>
      </c>
      <c r="E80" t="s">
        <v>406</v>
      </c>
    </row>
    <row r="81" spans="1:5" x14ac:dyDescent="0.25">
      <c r="A81">
        <v>62</v>
      </c>
      <c r="B81">
        <v>62</v>
      </c>
      <c r="C81" t="s">
        <v>162</v>
      </c>
      <c r="D81" t="s">
        <v>402</v>
      </c>
      <c r="E81" t="s">
        <v>163</v>
      </c>
    </row>
    <row r="82" spans="1:5" x14ac:dyDescent="0.25">
      <c r="A82">
        <v>63</v>
      </c>
      <c r="B82">
        <v>63</v>
      </c>
      <c r="C82" t="s">
        <v>183</v>
      </c>
      <c r="D82" t="s">
        <v>291</v>
      </c>
      <c r="E82" t="s">
        <v>184</v>
      </c>
    </row>
    <row r="83" spans="1:5" x14ac:dyDescent="0.25">
      <c r="A83">
        <v>64</v>
      </c>
      <c r="B83">
        <v>64</v>
      </c>
      <c r="C83" t="s">
        <v>407</v>
      </c>
      <c r="D83" t="s">
        <v>341</v>
      </c>
      <c r="E83" t="s">
        <v>408</v>
      </c>
    </row>
    <row r="84" spans="1:5" x14ac:dyDescent="0.25">
      <c r="A84">
        <v>65</v>
      </c>
      <c r="B84">
        <v>65</v>
      </c>
      <c r="C84" t="s">
        <v>409</v>
      </c>
      <c r="D84" t="s">
        <v>305</v>
      </c>
      <c r="E84" t="s">
        <v>410</v>
      </c>
    </row>
    <row r="85" spans="1:5" x14ac:dyDescent="0.25">
      <c r="A85">
        <v>66</v>
      </c>
      <c r="B85">
        <v>66</v>
      </c>
      <c r="C85" t="s">
        <v>411</v>
      </c>
      <c r="D85" t="s">
        <v>308</v>
      </c>
      <c r="E85" t="s">
        <v>412</v>
      </c>
    </row>
    <row r="86" spans="1:5" x14ac:dyDescent="0.25">
      <c r="A86">
        <v>67</v>
      </c>
      <c r="B86">
        <v>67</v>
      </c>
      <c r="C86" t="s">
        <v>413</v>
      </c>
      <c r="D86" t="s">
        <v>414</v>
      </c>
      <c r="E86" t="s">
        <v>415</v>
      </c>
    </row>
    <row r="87" spans="1:5" x14ac:dyDescent="0.25">
      <c r="A87">
        <v>68</v>
      </c>
      <c r="B87">
        <v>68</v>
      </c>
      <c r="C87" t="s">
        <v>416</v>
      </c>
      <c r="D87" t="s">
        <v>414</v>
      </c>
      <c r="E87" t="s">
        <v>417</v>
      </c>
    </row>
    <row r="88" spans="1:5" x14ac:dyDescent="0.25">
      <c r="A88">
        <v>69</v>
      </c>
      <c r="B88">
        <v>69</v>
      </c>
      <c r="C88" t="s">
        <v>185</v>
      </c>
      <c r="D88" t="s">
        <v>287</v>
      </c>
      <c r="E88" t="s">
        <v>186</v>
      </c>
    </row>
    <row r="89" spans="1:5" x14ac:dyDescent="0.25">
      <c r="A89">
        <v>70</v>
      </c>
      <c r="B89">
        <v>70</v>
      </c>
      <c r="C89" t="s">
        <v>418</v>
      </c>
      <c r="D89" t="s">
        <v>344</v>
      </c>
      <c r="E89" t="s">
        <v>419</v>
      </c>
    </row>
    <row r="90" spans="1:5" x14ac:dyDescent="0.25">
      <c r="A90">
        <v>71</v>
      </c>
      <c r="B90">
        <v>71</v>
      </c>
      <c r="C90" t="s">
        <v>420</v>
      </c>
      <c r="D90" t="s">
        <v>333</v>
      </c>
      <c r="E90" t="s">
        <v>94</v>
      </c>
    </row>
    <row r="91" spans="1:5" x14ac:dyDescent="0.25">
      <c r="A91">
        <v>72</v>
      </c>
      <c r="B91">
        <v>72</v>
      </c>
      <c r="C91" t="s">
        <v>421</v>
      </c>
      <c r="D91" t="s">
        <v>376</v>
      </c>
      <c r="E91" t="s">
        <v>422</v>
      </c>
    </row>
    <row r="92" spans="1:5" x14ac:dyDescent="0.25">
      <c r="A92">
        <v>73</v>
      </c>
      <c r="B92">
        <v>73</v>
      </c>
      <c r="C92" t="s">
        <v>423</v>
      </c>
      <c r="D92" t="s">
        <v>287</v>
      </c>
      <c r="E92" t="s">
        <v>424</v>
      </c>
    </row>
    <row r="93" spans="1:5" x14ac:dyDescent="0.25">
      <c r="A93">
        <v>74</v>
      </c>
      <c r="B93">
        <v>74</v>
      </c>
      <c r="C93" t="s">
        <v>187</v>
      </c>
      <c r="D93" t="s">
        <v>287</v>
      </c>
      <c r="E93" t="s">
        <v>188</v>
      </c>
    </row>
    <row r="94" spans="1:5" x14ac:dyDescent="0.25">
      <c r="A94">
        <v>75</v>
      </c>
      <c r="B94">
        <v>75</v>
      </c>
      <c r="C94" t="s">
        <v>425</v>
      </c>
      <c r="D94" t="s">
        <v>426</v>
      </c>
      <c r="E94" t="s">
        <v>425</v>
      </c>
    </row>
    <row r="95" spans="1:5" x14ac:dyDescent="0.25">
      <c r="A95">
        <v>76</v>
      </c>
      <c r="B95">
        <v>76</v>
      </c>
      <c r="C95" t="s">
        <v>189</v>
      </c>
      <c r="D95" t="s">
        <v>347</v>
      </c>
      <c r="E95" t="s">
        <v>190</v>
      </c>
    </row>
    <row r="96" spans="1:5" x14ac:dyDescent="0.25">
      <c r="A96">
        <v>77</v>
      </c>
      <c r="B96">
        <v>77</v>
      </c>
      <c r="C96" t="s">
        <v>191</v>
      </c>
      <c r="D96" t="s">
        <v>426</v>
      </c>
      <c r="E96" t="s">
        <v>192</v>
      </c>
    </row>
    <row r="97" spans="1:5" x14ac:dyDescent="0.25">
      <c r="A97">
        <v>78</v>
      </c>
      <c r="B97">
        <v>78</v>
      </c>
      <c r="C97" t="s">
        <v>427</v>
      </c>
      <c r="D97" t="s">
        <v>426</v>
      </c>
      <c r="E97" t="s">
        <v>428</v>
      </c>
    </row>
    <row r="98" spans="1:5" x14ac:dyDescent="0.25">
      <c r="A98">
        <v>79</v>
      </c>
      <c r="B98">
        <v>79</v>
      </c>
      <c r="C98" t="s">
        <v>193</v>
      </c>
      <c r="D98" t="s">
        <v>320</v>
      </c>
      <c r="E98" t="s">
        <v>194</v>
      </c>
    </row>
    <row r="99" spans="1:5" x14ac:dyDescent="0.25">
      <c r="A99">
        <v>80</v>
      </c>
      <c r="B99">
        <v>80</v>
      </c>
      <c r="C99" t="s">
        <v>195</v>
      </c>
      <c r="D99" t="s">
        <v>290</v>
      </c>
      <c r="E99" t="s">
        <v>196</v>
      </c>
    </row>
    <row r="100" spans="1:5" x14ac:dyDescent="0.25">
      <c r="A100">
        <v>81</v>
      </c>
      <c r="B100">
        <v>81</v>
      </c>
      <c r="C100" t="s">
        <v>429</v>
      </c>
      <c r="D100" t="s">
        <v>305</v>
      </c>
      <c r="E100" t="s">
        <v>430</v>
      </c>
    </row>
    <row r="101" spans="1:5" x14ac:dyDescent="0.25">
      <c r="A101">
        <v>82</v>
      </c>
      <c r="B101">
        <v>82</v>
      </c>
      <c r="C101" t="s">
        <v>431</v>
      </c>
      <c r="D101" t="s">
        <v>305</v>
      </c>
      <c r="E101" t="s">
        <v>432</v>
      </c>
    </row>
    <row r="102" spans="1:5" x14ac:dyDescent="0.25">
      <c r="A102">
        <v>83</v>
      </c>
      <c r="B102">
        <v>83</v>
      </c>
      <c r="C102" t="s">
        <v>433</v>
      </c>
      <c r="D102" t="s">
        <v>294</v>
      </c>
      <c r="E102" t="s">
        <v>434</v>
      </c>
    </row>
    <row r="103" spans="1:5" x14ac:dyDescent="0.25">
      <c r="A103">
        <v>84</v>
      </c>
      <c r="B103">
        <v>84</v>
      </c>
      <c r="C103" t="s">
        <v>435</v>
      </c>
      <c r="D103" t="s">
        <v>294</v>
      </c>
      <c r="E103" t="s">
        <v>436</v>
      </c>
    </row>
    <row r="104" spans="1:5" x14ac:dyDescent="0.25">
      <c r="A104">
        <v>85</v>
      </c>
      <c r="B104">
        <v>85</v>
      </c>
      <c r="C104" t="s">
        <v>437</v>
      </c>
      <c r="D104" t="s">
        <v>376</v>
      </c>
      <c r="E104" t="s">
        <v>438</v>
      </c>
    </row>
    <row r="105" spans="1:5" x14ac:dyDescent="0.25">
      <c r="A105">
        <v>86</v>
      </c>
      <c r="B105">
        <v>86</v>
      </c>
      <c r="C105" t="s">
        <v>18</v>
      </c>
      <c r="D105" t="s">
        <v>320</v>
      </c>
      <c r="E105" t="s">
        <v>439</v>
      </c>
    </row>
    <row r="106" spans="1:5" x14ac:dyDescent="0.25">
      <c r="A106">
        <v>87</v>
      </c>
      <c r="B106">
        <v>87</v>
      </c>
      <c r="C106" t="s">
        <v>440</v>
      </c>
      <c r="D106" t="s">
        <v>326</v>
      </c>
      <c r="E106" t="s">
        <v>441</v>
      </c>
    </row>
    <row r="107" spans="1:5" x14ac:dyDescent="0.25">
      <c r="A107">
        <v>88</v>
      </c>
      <c r="B107">
        <v>88</v>
      </c>
      <c r="C107" t="s">
        <v>442</v>
      </c>
      <c r="D107" t="s">
        <v>392</v>
      </c>
      <c r="E107" t="s">
        <v>443</v>
      </c>
    </row>
    <row r="108" spans="1:5" x14ac:dyDescent="0.25">
      <c r="A108">
        <v>89</v>
      </c>
      <c r="B108">
        <v>89</v>
      </c>
      <c r="C108" t="s">
        <v>444</v>
      </c>
      <c r="D108" t="s">
        <v>333</v>
      </c>
      <c r="E108" t="s">
        <v>445</v>
      </c>
    </row>
    <row r="109" spans="1:5" x14ac:dyDescent="0.25">
      <c r="A109">
        <v>90</v>
      </c>
      <c r="B109">
        <v>90</v>
      </c>
      <c r="C109" t="s">
        <v>446</v>
      </c>
      <c r="D109" t="s">
        <v>344</v>
      </c>
      <c r="E109" t="s">
        <v>447</v>
      </c>
    </row>
    <row r="110" spans="1:5" x14ac:dyDescent="0.25">
      <c r="A110">
        <v>91</v>
      </c>
      <c r="B110">
        <v>91</v>
      </c>
      <c r="C110" t="s">
        <v>197</v>
      </c>
      <c r="D110" t="s">
        <v>426</v>
      </c>
      <c r="E110" t="s">
        <v>198</v>
      </c>
    </row>
    <row r="111" spans="1:5" x14ac:dyDescent="0.25">
      <c r="A111">
        <v>92</v>
      </c>
      <c r="B111">
        <v>92</v>
      </c>
      <c r="C111" t="s">
        <v>448</v>
      </c>
      <c r="D111" t="s">
        <v>426</v>
      </c>
      <c r="E111" t="s">
        <v>449</v>
      </c>
    </row>
    <row r="112" spans="1:5" x14ac:dyDescent="0.25">
      <c r="A112">
        <v>93</v>
      </c>
      <c r="B112">
        <v>93</v>
      </c>
      <c r="C112" t="s">
        <v>450</v>
      </c>
      <c r="D112" t="s">
        <v>426</v>
      </c>
      <c r="E112" t="s">
        <v>451</v>
      </c>
    </row>
    <row r="113" spans="1:5" x14ac:dyDescent="0.25">
      <c r="A113">
        <v>94</v>
      </c>
      <c r="B113">
        <v>94</v>
      </c>
      <c r="C113" t="s">
        <v>452</v>
      </c>
      <c r="D113" t="s">
        <v>426</v>
      </c>
      <c r="E113" t="s">
        <v>453</v>
      </c>
    </row>
    <row r="114" spans="1:5" x14ac:dyDescent="0.25">
      <c r="A114">
        <v>95</v>
      </c>
      <c r="B114">
        <v>95</v>
      </c>
      <c r="C114" t="s">
        <v>454</v>
      </c>
      <c r="D114" t="s">
        <v>426</v>
      </c>
      <c r="E114" t="s">
        <v>455</v>
      </c>
    </row>
  </sheetData>
  <sheetProtection password="C938" sheet="1"/>
  <phoneticPr fontId="6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DD8BB-4B03-4A9D-B208-6546E9FCA8C5}">
  <sheetPr codeName="Feuil11"/>
  <dimension ref="A5:O53"/>
  <sheetViews>
    <sheetView workbookViewId="0">
      <selection activeCell="K25" sqref="K25"/>
    </sheetView>
  </sheetViews>
  <sheetFormatPr baseColWidth="10" defaultColWidth="11.42578125" defaultRowHeight="12.75" x14ac:dyDescent="0.2"/>
  <cols>
    <col min="1" max="1" width="8.7109375" style="19" customWidth="1"/>
    <col min="2" max="2" width="4.7109375" style="19" customWidth="1"/>
    <col min="3" max="3" width="24.7109375" style="19" customWidth="1"/>
    <col min="4" max="4" width="12.7109375" style="19" customWidth="1"/>
    <col min="5" max="5" width="11.7109375" style="19" customWidth="1"/>
    <col min="6" max="6" width="6.7109375" style="19" customWidth="1"/>
    <col min="7" max="9" width="8.7109375" style="19" customWidth="1"/>
    <col min="10" max="16384" width="11.42578125" style="19"/>
  </cols>
  <sheetData>
    <row r="5" spans="1:10" ht="22.5" x14ac:dyDescent="0.3">
      <c r="A5" s="222" t="s">
        <v>230</v>
      </c>
      <c r="B5" s="222"/>
      <c r="C5" s="222"/>
      <c r="D5" s="222"/>
      <c r="E5" s="222"/>
      <c r="F5" s="222"/>
      <c r="G5" s="222"/>
      <c r="H5" s="222"/>
      <c r="I5" s="222"/>
    </row>
    <row r="6" spans="1:10" ht="22.5" x14ac:dyDescent="0.3">
      <c r="A6" s="222" t="s">
        <v>231</v>
      </c>
      <c r="B6" s="222"/>
      <c r="C6" s="222"/>
      <c r="D6" s="222"/>
      <c r="E6" s="222"/>
      <c r="F6" s="222"/>
      <c r="G6" s="222"/>
      <c r="H6" s="222"/>
      <c r="I6" s="222"/>
    </row>
    <row r="7" spans="1:10" ht="18.75" x14ac:dyDescent="0.3">
      <c r="A7" s="223" t="s">
        <v>232</v>
      </c>
      <c r="B7" s="223"/>
      <c r="C7" s="223"/>
      <c r="D7" s="223"/>
      <c r="E7" s="223"/>
      <c r="F7" s="223"/>
      <c r="G7" s="223"/>
      <c r="H7" s="223"/>
      <c r="I7" s="223"/>
    </row>
    <row r="11" spans="1:10" x14ac:dyDescent="0.2">
      <c r="B11" s="20" t="s">
        <v>233</v>
      </c>
      <c r="D11" s="21"/>
      <c r="E11" s="21"/>
      <c r="F11" s="21"/>
      <c r="G11" s="21"/>
      <c r="H11" s="21"/>
    </row>
    <row r="12" spans="1:10" ht="9.9499999999999993" customHeight="1" x14ac:dyDescent="0.2">
      <c r="B12" s="22" t="s">
        <v>234</v>
      </c>
      <c r="D12" s="21"/>
      <c r="E12" s="21"/>
      <c r="F12" s="224" t="s">
        <v>235</v>
      </c>
      <c r="G12" s="224"/>
      <c r="H12" s="224"/>
      <c r="I12" s="19" t="s">
        <v>236</v>
      </c>
    </row>
    <row r="13" spans="1:10" x14ac:dyDescent="0.2">
      <c r="B13" s="43" t="s">
        <v>237</v>
      </c>
      <c r="D13" s="21"/>
      <c r="E13" s="21"/>
      <c r="F13" s="21"/>
      <c r="G13" s="21"/>
      <c r="H13" s="21"/>
    </row>
    <row r="14" spans="1:10" x14ac:dyDescent="0.2">
      <c r="B14" s="23" t="s">
        <v>238</v>
      </c>
      <c r="C14" s="23"/>
      <c r="D14" s="24"/>
      <c r="E14" s="24"/>
      <c r="F14" s="24"/>
      <c r="G14" s="24"/>
      <c r="H14" s="24"/>
      <c r="I14" s="24"/>
      <c r="J14" s="24"/>
    </row>
    <row r="16" spans="1:10" ht="14.1" customHeight="1" x14ac:dyDescent="0.2">
      <c r="B16" s="25"/>
      <c r="C16" s="26"/>
      <c r="D16" s="26"/>
      <c r="E16" s="26"/>
      <c r="F16" s="26"/>
      <c r="G16" s="26"/>
      <c r="H16" s="27"/>
    </row>
    <row r="17" spans="1:9" x14ac:dyDescent="0.2">
      <c r="B17" s="28" t="s">
        <v>239</v>
      </c>
      <c r="H17" s="29"/>
      <c r="I17" s="19" t="s">
        <v>236</v>
      </c>
    </row>
    <row r="18" spans="1:9" ht="9.9499999999999993" customHeight="1" x14ac:dyDescent="0.2">
      <c r="B18" s="30"/>
      <c r="H18" s="29"/>
    </row>
    <row r="19" spans="1:9" x14ac:dyDescent="0.2">
      <c r="B19" s="28" t="s">
        <v>240</v>
      </c>
      <c r="H19" s="29"/>
      <c r="I19" s="19" t="s">
        <v>236</v>
      </c>
    </row>
    <row r="20" spans="1:9" ht="9.9499999999999993" customHeight="1" x14ac:dyDescent="0.2">
      <c r="B20" s="30"/>
      <c r="H20" s="29"/>
    </row>
    <row r="21" spans="1:9" x14ac:dyDescent="0.2">
      <c r="B21" s="217" t="s">
        <v>241</v>
      </c>
      <c r="C21" s="218"/>
      <c r="D21" s="218"/>
      <c r="E21" s="218"/>
      <c r="F21" s="218"/>
      <c r="G21" s="218"/>
      <c r="H21" s="219"/>
    </row>
    <row r="22" spans="1:9" ht="3.95" customHeight="1" x14ac:dyDescent="0.2">
      <c r="B22" s="32"/>
      <c r="C22" s="33"/>
      <c r="D22" s="33"/>
      <c r="E22" s="33"/>
      <c r="F22" s="33"/>
      <c r="G22" s="33"/>
      <c r="H22" s="34"/>
    </row>
    <row r="25" spans="1:9" ht="14.1" customHeight="1" x14ac:dyDescent="0.2">
      <c r="B25" s="25"/>
      <c r="C25" s="26"/>
      <c r="D25" s="26"/>
      <c r="E25" s="26"/>
      <c r="F25" s="26"/>
      <c r="G25" s="26"/>
      <c r="H25" s="27"/>
    </row>
    <row r="26" spans="1:9" x14ac:dyDescent="0.2">
      <c r="B26" s="28" t="s">
        <v>242</v>
      </c>
      <c r="C26" s="20"/>
      <c r="H26" s="29"/>
      <c r="I26" s="19" t="s">
        <v>236</v>
      </c>
    </row>
    <row r="27" spans="1:9" ht="9.9499999999999993" customHeight="1" x14ac:dyDescent="0.2">
      <c r="B27" s="28"/>
      <c r="C27" s="20"/>
      <c r="H27" s="29"/>
    </row>
    <row r="28" spans="1:9" x14ac:dyDescent="0.2">
      <c r="B28" s="28" t="s">
        <v>243</v>
      </c>
      <c r="C28" s="20"/>
      <c r="H28" s="29"/>
      <c r="I28" s="19" t="s">
        <v>236</v>
      </c>
    </row>
    <row r="29" spans="1:9" ht="3.95" customHeight="1" x14ac:dyDescent="0.2">
      <c r="B29" s="32"/>
      <c r="C29" s="35"/>
      <c r="D29" s="33"/>
      <c r="E29" s="33"/>
      <c r="F29" s="33"/>
      <c r="G29" s="33"/>
      <c r="H29" s="34"/>
    </row>
    <row r="30" spans="1:9" x14ac:dyDescent="0.2">
      <c r="A30" s="220"/>
      <c r="B30" s="220"/>
      <c r="C30" s="220"/>
      <c r="D30" s="220"/>
      <c r="E30" s="220"/>
      <c r="F30" s="220"/>
      <c r="G30" s="220"/>
      <c r="H30" s="220"/>
      <c r="I30" s="220"/>
    </row>
    <row r="33" spans="1:9" x14ac:dyDescent="0.2">
      <c r="G33" s="220" t="s">
        <v>244</v>
      </c>
      <c r="H33" s="220"/>
      <c r="I33" s="220"/>
    </row>
    <row r="34" spans="1:9" ht="5.0999999999999996" customHeight="1" x14ac:dyDescent="0.2"/>
    <row r="35" spans="1:9" ht="24.95" customHeight="1" x14ac:dyDescent="0.2">
      <c r="A35" s="221" t="s">
        <v>245</v>
      </c>
      <c r="B35" s="221"/>
      <c r="C35" s="44"/>
      <c r="E35" s="21" t="s">
        <v>246</v>
      </c>
      <c r="G35" s="36"/>
      <c r="H35" s="37"/>
      <c r="I35" s="38"/>
    </row>
    <row r="36" spans="1:9" ht="8.1" customHeight="1" x14ac:dyDescent="0.2">
      <c r="A36" s="20"/>
      <c r="B36" s="20"/>
    </row>
    <row r="37" spans="1:9" ht="24.95" customHeight="1" x14ac:dyDescent="0.2">
      <c r="A37" s="221" t="s">
        <v>247</v>
      </c>
      <c r="B37" s="221"/>
      <c r="C37" s="44"/>
      <c r="E37" s="21" t="s">
        <v>248</v>
      </c>
      <c r="G37" s="36"/>
      <c r="H37" s="37"/>
      <c r="I37" s="38"/>
    </row>
    <row r="38" spans="1:9" ht="8.1" customHeight="1" x14ac:dyDescent="0.2">
      <c r="A38" s="20"/>
      <c r="B38" s="20"/>
    </row>
    <row r="39" spans="1:9" ht="24.95" customHeight="1" x14ac:dyDescent="0.2">
      <c r="A39" s="216"/>
      <c r="B39" s="216"/>
      <c r="E39" s="21" t="s">
        <v>249</v>
      </c>
      <c r="G39" s="36"/>
      <c r="H39" s="37"/>
      <c r="I39" s="38"/>
    </row>
    <row r="41" spans="1:9" x14ac:dyDescent="0.2">
      <c r="G41" s="39" t="s">
        <v>250</v>
      </c>
      <c r="H41" s="39" t="s">
        <v>251</v>
      </c>
      <c r="I41" s="39" t="s">
        <v>252</v>
      </c>
    </row>
    <row r="42" spans="1:9" ht="5.0999999999999996" customHeight="1" x14ac:dyDescent="0.2"/>
    <row r="43" spans="1:9" ht="24.95" customHeight="1" x14ac:dyDescent="0.2">
      <c r="E43" s="21" t="s">
        <v>253</v>
      </c>
      <c r="G43" s="40"/>
      <c r="H43" s="40"/>
      <c r="I43" s="40"/>
    </row>
    <row r="44" spans="1:9" ht="8.1" customHeight="1" x14ac:dyDescent="0.2"/>
    <row r="45" spans="1:9" ht="24.95" customHeight="1" x14ac:dyDescent="0.2">
      <c r="E45" s="21" t="s">
        <v>254</v>
      </c>
      <c r="G45" s="40"/>
      <c r="H45" s="40"/>
      <c r="I45" s="40"/>
    </row>
    <row r="46" spans="1:9" ht="8.1" customHeight="1" x14ac:dyDescent="0.2"/>
    <row r="47" spans="1:9" ht="24.95" customHeight="1" x14ac:dyDescent="0.2">
      <c r="E47" s="21" t="s">
        <v>255</v>
      </c>
      <c r="G47" s="40"/>
      <c r="H47" s="40"/>
      <c r="I47" s="40"/>
    </row>
    <row r="51" spans="2:15" x14ac:dyDescent="0.2">
      <c r="B51" s="31"/>
      <c r="C51" s="31"/>
      <c r="D51" s="31"/>
      <c r="E51" s="31"/>
      <c r="F51" s="31"/>
      <c r="G51" s="31"/>
      <c r="H51" s="31"/>
      <c r="I51" s="41" t="s">
        <v>256</v>
      </c>
      <c r="J51" s="41"/>
      <c r="K51" s="41"/>
      <c r="L51" s="41"/>
      <c r="M51" s="41"/>
      <c r="N51" s="41"/>
      <c r="O51" s="41"/>
    </row>
    <row r="53" spans="2:15" x14ac:dyDescent="0.2">
      <c r="I53" s="42" t="s">
        <v>257</v>
      </c>
    </row>
  </sheetData>
  <mergeCells count="10">
    <mergeCell ref="A5:I5"/>
    <mergeCell ref="A6:I6"/>
    <mergeCell ref="A7:I7"/>
    <mergeCell ref="F12:H12"/>
    <mergeCell ref="A37:B37"/>
    <mergeCell ref="A39:B39"/>
    <mergeCell ref="B21:H21"/>
    <mergeCell ref="A30:I30"/>
    <mergeCell ref="G33:I33"/>
    <mergeCell ref="A35:B35"/>
  </mergeCells>
  <phoneticPr fontId="6" type="noConversion"/>
  <pageMargins left="0.19685039370078741" right="0.19685039370078741" top="0.39370078740157483" bottom="0.39370078740157483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41C48-9B9E-4707-9525-41F17701FD8A}">
  <sheetPr codeName="Feuil6">
    <tabColor theme="9" tint="0.39997558519241921"/>
  </sheetPr>
  <dimension ref="A1:O343"/>
  <sheetViews>
    <sheetView view="pageBreakPreview" zoomScaleNormal="100" zoomScaleSheetLayoutView="100" workbookViewId="0">
      <selection activeCell="N30" sqref="N30"/>
    </sheetView>
  </sheetViews>
  <sheetFormatPr baseColWidth="10" defaultRowHeight="15" x14ac:dyDescent="0.25"/>
  <cols>
    <col min="1" max="1" width="5.7109375" style="45" customWidth="1"/>
    <col min="2" max="2" width="21.28515625" bestFit="1" customWidth="1"/>
    <col min="3" max="3" width="3.42578125" style="45" bestFit="1" customWidth="1"/>
    <col min="4" max="4" width="9.5703125" bestFit="1" customWidth="1"/>
    <col min="5" max="5" width="13" style="128" bestFit="1" customWidth="1"/>
    <col min="6" max="6" width="3.7109375" customWidth="1"/>
    <col min="7" max="7" width="5.7109375" style="45" customWidth="1"/>
    <col min="8" max="8" width="28.28515625" style="126" bestFit="1" customWidth="1"/>
    <col min="9" max="9" width="27.85546875" style="126" bestFit="1" customWidth="1"/>
    <col min="10" max="10" width="6.140625" style="126" bestFit="1" customWidth="1"/>
    <col min="11" max="11" width="15.28515625" style="126" bestFit="1" customWidth="1"/>
    <col min="13" max="13" width="13" bestFit="1" customWidth="1"/>
    <col min="14" max="14" width="13.42578125" customWidth="1"/>
  </cols>
  <sheetData>
    <row r="1" spans="1:15" ht="21" x14ac:dyDescent="0.35">
      <c r="A1" s="82" t="s">
        <v>1207</v>
      </c>
      <c r="H1" s="130" t="s">
        <v>1051</v>
      </c>
      <c r="I1" s="131" t="s">
        <v>1052</v>
      </c>
      <c r="J1" s="159">
        <f ca="1">NOW()</f>
        <v>46186.68957800926</v>
      </c>
      <c r="K1" s="159"/>
    </row>
    <row r="2" spans="1:15" ht="21" x14ac:dyDescent="0.35">
      <c r="A2" s="82"/>
      <c r="H2" s="132" t="s">
        <v>1053</v>
      </c>
      <c r="I2" s="133" t="s">
        <v>1054</v>
      </c>
      <c r="M2" s="152" t="s">
        <v>1158</v>
      </c>
      <c r="N2" s="152" t="s">
        <v>1159</v>
      </c>
      <c r="O2" s="152" t="s">
        <v>1160</v>
      </c>
    </row>
    <row r="3" spans="1:15" x14ac:dyDescent="0.25">
      <c r="J3" s="134" t="s">
        <v>1082</v>
      </c>
      <c r="K3" s="126">
        <v>7</v>
      </c>
      <c r="L3" t="s">
        <v>1413</v>
      </c>
      <c r="M3" s="152">
        <f>SUM(C7:C253)</f>
        <v>607</v>
      </c>
      <c r="N3" s="152">
        <f>COUNTA(G7:G343)</f>
        <v>251</v>
      </c>
      <c r="O3" s="152">
        <f>SUM(M3:N3)</f>
        <v>858</v>
      </c>
    </row>
    <row r="4" spans="1:15" ht="18.75" x14ac:dyDescent="0.3">
      <c r="A4" s="83" t="s">
        <v>1091</v>
      </c>
      <c r="G4" s="83" t="s">
        <v>1092</v>
      </c>
    </row>
    <row r="5" spans="1:15" ht="15.75" thickBot="1" x14ac:dyDescent="0.3"/>
    <row r="6" spans="1:15" ht="15.75" thickBot="1" x14ac:dyDescent="0.3">
      <c r="A6" s="84" t="s">
        <v>1</v>
      </c>
      <c r="B6" s="122" t="s">
        <v>1055</v>
      </c>
      <c r="C6" s="84" t="s">
        <v>1056</v>
      </c>
      <c r="D6" s="122" t="s">
        <v>1057</v>
      </c>
      <c r="E6" s="129" t="s">
        <v>1058</v>
      </c>
      <c r="G6" s="84" t="s">
        <v>1</v>
      </c>
      <c r="H6" s="127" t="s">
        <v>1055</v>
      </c>
      <c r="I6" s="127" t="s">
        <v>1059</v>
      </c>
      <c r="J6" s="127" t="s">
        <v>1057</v>
      </c>
      <c r="K6" s="127" t="s">
        <v>1058</v>
      </c>
    </row>
    <row r="7" spans="1:15" x14ac:dyDescent="0.25">
      <c r="A7" s="153">
        <v>2</v>
      </c>
      <c r="B7" s="137" t="s">
        <v>31</v>
      </c>
      <c r="C7" s="136">
        <v>3</v>
      </c>
      <c r="D7" s="137" t="s">
        <v>1094</v>
      </c>
      <c r="E7" s="137" t="s">
        <v>1116</v>
      </c>
      <c r="G7" s="140">
        <v>2</v>
      </c>
      <c r="H7" s="144" t="s">
        <v>31</v>
      </c>
      <c r="I7" s="144" t="s">
        <v>1331</v>
      </c>
      <c r="J7" s="144" t="s">
        <v>1106</v>
      </c>
      <c r="K7" s="148" t="s">
        <v>1343</v>
      </c>
    </row>
    <row r="8" spans="1:15" x14ac:dyDescent="0.25">
      <c r="A8" s="138">
        <v>8</v>
      </c>
      <c r="B8" s="139" t="s">
        <v>45</v>
      </c>
      <c r="C8" s="140">
        <v>4</v>
      </c>
      <c r="D8" s="139" t="s">
        <v>1102</v>
      </c>
      <c r="E8" s="137" t="s">
        <v>1172</v>
      </c>
      <c r="G8" s="140">
        <v>2</v>
      </c>
      <c r="H8" s="144" t="s">
        <v>31</v>
      </c>
      <c r="I8" s="144" t="s">
        <v>1268</v>
      </c>
      <c r="J8" s="144" t="s">
        <v>1107</v>
      </c>
      <c r="K8" s="146" t="s">
        <v>1110</v>
      </c>
    </row>
    <row r="9" spans="1:15" x14ac:dyDescent="0.25">
      <c r="A9" s="138">
        <v>8</v>
      </c>
      <c r="B9" s="139" t="s">
        <v>45</v>
      </c>
      <c r="C9" s="140">
        <v>3</v>
      </c>
      <c r="D9" s="139" t="s">
        <v>1102</v>
      </c>
      <c r="E9" s="137" t="s">
        <v>1172</v>
      </c>
      <c r="G9" s="140">
        <v>2</v>
      </c>
      <c r="H9" s="144" t="s">
        <v>31</v>
      </c>
      <c r="I9" s="144" t="s">
        <v>1263</v>
      </c>
      <c r="J9" s="144" t="s">
        <v>1107</v>
      </c>
      <c r="K9" s="146" t="s">
        <v>1110</v>
      </c>
    </row>
    <row r="10" spans="1:15" x14ac:dyDescent="0.25">
      <c r="A10" s="140">
        <v>8</v>
      </c>
      <c r="B10" s="139" t="s">
        <v>45</v>
      </c>
      <c r="C10" s="140">
        <v>4</v>
      </c>
      <c r="D10" s="139" t="s">
        <v>1094</v>
      </c>
      <c r="E10" s="137" t="s">
        <v>1345</v>
      </c>
      <c r="G10" s="140">
        <v>2</v>
      </c>
      <c r="H10" s="144" t="s">
        <v>31</v>
      </c>
      <c r="I10" s="144" t="s">
        <v>1257</v>
      </c>
      <c r="J10" s="144" t="s">
        <v>1106</v>
      </c>
      <c r="K10" s="146" t="s">
        <v>1110</v>
      </c>
    </row>
    <row r="11" spans="1:15" x14ac:dyDescent="0.25">
      <c r="A11" s="138">
        <v>8</v>
      </c>
      <c r="B11" s="139" t="s">
        <v>45</v>
      </c>
      <c r="C11" s="140">
        <v>4</v>
      </c>
      <c r="D11" s="139" t="s">
        <v>1174</v>
      </c>
      <c r="E11" s="137" t="s">
        <v>1345</v>
      </c>
      <c r="G11" s="140">
        <v>8</v>
      </c>
      <c r="H11" s="144" t="s">
        <v>1327</v>
      </c>
      <c r="I11" s="144" t="s">
        <v>1328</v>
      </c>
      <c r="J11" s="144" t="s">
        <v>1106</v>
      </c>
      <c r="K11" s="148" t="s">
        <v>1343</v>
      </c>
    </row>
    <row r="12" spans="1:15" x14ac:dyDescent="0.25">
      <c r="A12" s="138">
        <v>8</v>
      </c>
      <c r="B12" s="139" t="s">
        <v>45</v>
      </c>
      <c r="C12" s="140">
        <v>4</v>
      </c>
      <c r="D12" s="139" t="s">
        <v>1095</v>
      </c>
      <c r="E12" s="137" t="s">
        <v>1116</v>
      </c>
      <c r="G12" s="140">
        <v>8</v>
      </c>
      <c r="H12" s="144" t="s">
        <v>1327</v>
      </c>
      <c r="I12" s="144" t="s">
        <v>1329</v>
      </c>
      <c r="J12" s="144" t="s">
        <v>1106</v>
      </c>
      <c r="K12" s="148" t="s">
        <v>1343</v>
      </c>
    </row>
    <row r="13" spans="1:15" x14ac:dyDescent="0.25">
      <c r="A13" s="138">
        <v>8</v>
      </c>
      <c r="B13" s="139" t="s">
        <v>48</v>
      </c>
      <c r="C13" s="140">
        <v>4</v>
      </c>
      <c r="D13" s="139" t="s">
        <v>1095</v>
      </c>
      <c r="E13" s="137" t="s">
        <v>1172</v>
      </c>
      <c r="G13" s="140">
        <v>8</v>
      </c>
      <c r="H13" s="144" t="s">
        <v>45</v>
      </c>
      <c r="I13" s="144" t="s">
        <v>1384</v>
      </c>
      <c r="J13" s="144" t="s">
        <v>1095</v>
      </c>
      <c r="K13" s="146" t="s">
        <v>1116</v>
      </c>
    </row>
    <row r="14" spans="1:15" x14ac:dyDescent="0.25">
      <c r="A14" s="138">
        <v>8</v>
      </c>
      <c r="B14" s="139" t="s">
        <v>113</v>
      </c>
      <c r="C14" s="140">
        <v>4</v>
      </c>
      <c r="D14" s="139" t="s">
        <v>1094</v>
      </c>
      <c r="E14" s="137" t="s">
        <v>1172</v>
      </c>
      <c r="G14" s="140">
        <v>8</v>
      </c>
      <c r="H14" s="144" t="s">
        <v>45</v>
      </c>
      <c r="I14" s="144" t="s">
        <v>1197</v>
      </c>
      <c r="J14" s="144" t="s">
        <v>1094</v>
      </c>
      <c r="K14" s="146" t="s">
        <v>1110</v>
      </c>
    </row>
    <row r="15" spans="1:15" x14ac:dyDescent="0.25">
      <c r="A15" s="138">
        <v>8</v>
      </c>
      <c r="B15" s="139" t="s">
        <v>113</v>
      </c>
      <c r="C15" s="140">
        <v>3</v>
      </c>
      <c r="D15" s="139" t="s">
        <v>1095</v>
      </c>
      <c r="E15" s="137" t="s">
        <v>1345</v>
      </c>
      <c r="G15" s="140">
        <v>8</v>
      </c>
      <c r="H15" s="144" t="s">
        <v>45</v>
      </c>
      <c r="I15" s="144" t="s">
        <v>1205</v>
      </c>
      <c r="J15" s="144" t="s">
        <v>1093</v>
      </c>
      <c r="K15" s="146" t="s">
        <v>1110</v>
      </c>
    </row>
    <row r="16" spans="1:15" x14ac:dyDescent="0.25">
      <c r="A16" s="140">
        <v>8</v>
      </c>
      <c r="B16" s="139" t="s">
        <v>116</v>
      </c>
      <c r="C16" s="140">
        <v>4</v>
      </c>
      <c r="D16" s="139" t="s">
        <v>1095</v>
      </c>
      <c r="E16" s="137" t="s">
        <v>1172</v>
      </c>
      <c r="G16" s="140">
        <v>8</v>
      </c>
      <c r="H16" s="144" t="s">
        <v>45</v>
      </c>
      <c r="I16" s="144" t="s">
        <v>1205</v>
      </c>
      <c r="J16" s="144" t="s">
        <v>1105</v>
      </c>
      <c r="K16" s="146" t="s">
        <v>1110</v>
      </c>
    </row>
    <row r="17" spans="1:11" x14ac:dyDescent="0.25">
      <c r="A17" s="138">
        <v>8</v>
      </c>
      <c r="B17" s="139" t="s">
        <v>116</v>
      </c>
      <c r="C17" s="140">
        <v>3</v>
      </c>
      <c r="D17" s="139" t="s">
        <v>1098</v>
      </c>
      <c r="E17" s="137" t="s">
        <v>1172</v>
      </c>
      <c r="G17" s="140">
        <v>8</v>
      </c>
      <c r="H17" s="144" t="s">
        <v>45</v>
      </c>
      <c r="I17" s="144" t="s">
        <v>1205</v>
      </c>
      <c r="J17" s="144" t="s">
        <v>1094</v>
      </c>
      <c r="K17" s="121" t="s">
        <v>1345</v>
      </c>
    </row>
    <row r="18" spans="1:11" x14ac:dyDescent="0.25">
      <c r="A18" s="140">
        <v>8</v>
      </c>
      <c r="B18" s="139" t="s">
        <v>116</v>
      </c>
      <c r="C18" s="140">
        <v>4</v>
      </c>
      <c r="D18" s="139" t="s">
        <v>1098</v>
      </c>
      <c r="E18" s="137" t="s">
        <v>1343</v>
      </c>
      <c r="G18" s="140">
        <v>8</v>
      </c>
      <c r="H18" s="147" t="s">
        <v>45</v>
      </c>
      <c r="I18" s="144" t="s">
        <v>1366</v>
      </c>
      <c r="J18" s="144" t="s">
        <v>1095</v>
      </c>
      <c r="K18" s="121" t="s">
        <v>1345</v>
      </c>
    </row>
    <row r="19" spans="1:11" x14ac:dyDescent="0.25">
      <c r="A19" s="140">
        <v>8</v>
      </c>
      <c r="B19" s="139" t="s">
        <v>116</v>
      </c>
      <c r="C19" s="140">
        <v>3</v>
      </c>
      <c r="D19" s="139" t="s">
        <v>1102</v>
      </c>
      <c r="E19" s="137" t="s">
        <v>1343</v>
      </c>
      <c r="G19" s="140">
        <v>8</v>
      </c>
      <c r="H19" s="144" t="s">
        <v>45</v>
      </c>
      <c r="I19" s="144" t="s">
        <v>1378</v>
      </c>
      <c r="J19" s="144" t="s">
        <v>1111</v>
      </c>
      <c r="K19" s="121" t="s">
        <v>1345</v>
      </c>
    </row>
    <row r="20" spans="1:11" x14ac:dyDescent="0.25">
      <c r="A20" s="87">
        <v>8</v>
      </c>
      <c r="B20" s="124" t="s">
        <v>116</v>
      </c>
      <c r="C20" s="86">
        <v>4</v>
      </c>
      <c r="D20" s="124" t="s">
        <v>1095</v>
      </c>
      <c r="E20" s="137" t="s">
        <v>1343</v>
      </c>
      <c r="G20" s="140">
        <v>8</v>
      </c>
      <c r="H20" s="144" t="s">
        <v>45</v>
      </c>
      <c r="I20" s="144" t="s">
        <v>1353</v>
      </c>
      <c r="J20" s="144" t="s">
        <v>1094</v>
      </c>
      <c r="K20" s="121" t="s">
        <v>1345</v>
      </c>
    </row>
    <row r="21" spans="1:11" x14ac:dyDescent="0.25">
      <c r="A21" s="138">
        <v>8</v>
      </c>
      <c r="B21" s="139" t="s">
        <v>119</v>
      </c>
      <c r="C21" s="140">
        <v>4</v>
      </c>
      <c r="D21" s="139" t="s">
        <v>1096</v>
      </c>
      <c r="E21" s="137" t="s">
        <v>1172</v>
      </c>
      <c r="G21" s="140">
        <v>8</v>
      </c>
      <c r="H21" s="144" t="s">
        <v>48</v>
      </c>
      <c r="I21" s="144" t="s">
        <v>1178</v>
      </c>
      <c r="J21" s="144" t="s">
        <v>1097</v>
      </c>
      <c r="K21" s="137" t="s">
        <v>1110</v>
      </c>
    </row>
    <row r="22" spans="1:11" x14ac:dyDescent="0.25">
      <c r="A22" s="138">
        <v>8</v>
      </c>
      <c r="B22" s="139" t="s">
        <v>119</v>
      </c>
      <c r="C22" s="140">
        <v>4</v>
      </c>
      <c r="D22" s="139" t="s">
        <v>1098</v>
      </c>
      <c r="E22" s="137" t="s">
        <v>1172</v>
      </c>
      <c r="G22" s="86">
        <v>8</v>
      </c>
      <c r="H22" s="85" t="s">
        <v>113</v>
      </c>
      <c r="I22" s="85" t="s">
        <v>1308</v>
      </c>
      <c r="J22" s="144" t="s">
        <v>1097</v>
      </c>
      <c r="K22" s="148" t="s">
        <v>1343</v>
      </c>
    </row>
    <row r="23" spans="1:11" x14ac:dyDescent="0.25">
      <c r="A23" s="138">
        <v>8</v>
      </c>
      <c r="B23" s="139" t="s">
        <v>119</v>
      </c>
      <c r="C23" s="140">
        <v>4</v>
      </c>
      <c r="D23" s="139" t="s">
        <v>1099</v>
      </c>
      <c r="E23" s="137" t="s">
        <v>1172</v>
      </c>
      <c r="G23" s="142">
        <v>8</v>
      </c>
      <c r="H23" s="144" t="s">
        <v>115</v>
      </c>
      <c r="I23" s="147" t="s">
        <v>1266</v>
      </c>
      <c r="J23" s="147" t="s">
        <v>1107</v>
      </c>
      <c r="K23" s="148" t="s">
        <v>1110</v>
      </c>
    </row>
    <row r="24" spans="1:11" x14ac:dyDescent="0.25">
      <c r="A24" s="138">
        <v>8</v>
      </c>
      <c r="B24" s="139" t="s">
        <v>119</v>
      </c>
      <c r="C24" s="140">
        <v>4</v>
      </c>
      <c r="D24" s="139" t="s">
        <v>1097</v>
      </c>
      <c r="E24" s="137" t="s">
        <v>1343</v>
      </c>
      <c r="G24" s="140">
        <v>8</v>
      </c>
      <c r="H24" s="147" t="s">
        <v>115</v>
      </c>
      <c r="I24" s="144" t="s">
        <v>1274</v>
      </c>
      <c r="J24" s="144" t="s">
        <v>1108</v>
      </c>
      <c r="K24" s="146" t="s">
        <v>1110</v>
      </c>
    </row>
    <row r="25" spans="1:11" x14ac:dyDescent="0.25">
      <c r="A25" s="138">
        <v>8</v>
      </c>
      <c r="B25" s="141" t="s">
        <v>119</v>
      </c>
      <c r="C25" s="140">
        <v>4</v>
      </c>
      <c r="D25" s="139" t="s">
        <v>1094</v>
      </c>
      <c r="E25" s="137" t="s">
        <v>1345</v>
      </c>
      <c r="G25" s="140">
        <v>8</v>
      </c>
      <c r="H25" s="147" t="s">
        <v>115</v>
      </c>
      <c r="I25" s="144" t="s">
        <v>1259</v>
      </c>
      <c r="J25" s="144" t="s">
        <v>1106</v>
      </c>
      <c r="K25" s="146" t="s">
        <v>1110</v>
      </c>
    </row>
    <row r="26" spans="1:11" x14ac:dyDescent="0.25">
      <c r="A26" s="140">
        <v>8</v>
      </c>
      <c r="B26" s="139" t="s">
        <v>119</v>
      </c>
      <c r="C26" s="140">
        <v>4</v>
      </c>
      <c r="D26" s="139" t="s">
        <v>1095</v>
      </c>
      <c r="E26" s="137" t="s">
        <v>1345</v>
      </c>
      <c r="G26" s="140">
        <v>8</v>
      </c>
      <c r="H26" s="144" t="s">
        <v>115</v>
      </c>
      <c r="I26" s="144" t="s">
        <v>1291</v>
      </c>
      <c r="J26" s="144" t="s">
        <v>1095</v>
      </c>
      <c r="K26" s="148" t="s">
        <v>1343</v>
      </c>
    </row>
    <row r="27" spans="1:11" x14ac:dyDescent="0.25">
      <c r="A27" s="138">
        <v>8</v>
      </c>
      <c r="B27" s="139" t="s">
        <v>119</v>
      </c>
      <c r="C27" s="140">
        <v>3</v>
      </c>
      <c r="D27" s="139" t="s">
        <v>1095</v>
      </c>
      <c r="E27" s="137" t="s">
        <v>1345</v>
      </c>
      <c r="G27" s="140">
        <v>8</v>
      </c>
      <c r="H27" s="144" t="s">
        <v>116</v>
      </c>
      <c r="I27" s="144" t="s">
        <v>1391</v>
      </c>
      <c r="J27" s="144" t="s">
        <v>1095</v>
      </c>
      <c r="K27" s="137" t="s">
        <v>1117</v>
      </c>
    </row>
    <row r="28" spans="1:11" x14ac:dyDescent="0.25">
      <c r="A28" s="140">
        <v>8</v>
      </c>
      <c r="B28" s="139" t="s">
        <v>119</v>
      </c>
      <c r="C28" s="140">
        <v>3</v>
      </c>
      <c r="D28" s="143" t="s">
        <v>1098</v>
      </c>
      <c r="E28" s="137" t="s">
        <v>1345</v>
      </c>
      <c r="G28" s="140">
        <v>8</v>
      </c>
      <c r="H28" s="144" t="s">
        <v>116</v>
      </c>
      <c r="I28" s="144" t="s">
        <v>1292</v>
      </c>
      <c r="J28" s="144" t="s">
        <v>1095</v>
      </c>
      <c r="K28" s="148" t="s">
        <v>1343</v>
      </c>
    </row>
    <row r="29" spans="1:11" x14ac:dyDescent="0.25">
      <c r="A29" s="138">
        <v>8</v>
      </c>
      <c r="B29" s="139" t="s">
        <v>120</v>
      </c>
      <c r="C29" s="140">
        <v>3</v>
      </c>
      <c r="D29" s="139" t="s">
        <v>1094</v>
      </c>
      <c r="E29" s="137" t="s">
        <v>1172</v>
      </c>
      <c r="G29" s="140">
        <v>8</v>
      </c>
      <c r="H29" s="147" t="s">
        <v>116</v>
      </c>
      <c r="I29" s="144" t="s">
        <v>1295</v>
      </c>
      <c r="J29" s="144" t="s">
        <v>1095</v>
      </c>
      <c r="K29" s="148" t="s">
        <v>1343</v>
      </c>
    </row>
    <row r="30" spans="1:11" x14ac:dyDescent="0.25">
      <c r="A30" s="138">
        <v>8</v>
      </c>
      <c r="B30" s="139" t="s">
        <v>120</v>
      </c>
      <c r="C30" s="140">
        <v>4</v>
      </c>
      <c r="D30" s="139" t="s">
        <v>1101</v>
      </c>
      <c r="E30" s="137" t="s">
        <v>1172</v>
      </c>
      <c r="G30" s="140">
        <v>8</v>
      </c>
      <c r="H30" s="147" t="s">
        <v>119</v>
      </c>
      <c r="I30" s="144" t="s">
        <v>1382</v>
      </c>
      <c r="J30" s="144" t="s">
        <v>1094</v>
      </c>
      <c r="K30" s="146" t="s">
        <v>1116</v>
      </c>
    </row>
    <row r="31" spans="1:11" x14ac:dyDescent="0.25">
      <c r="A31" s="138">
        <v>8</v>
      </c>
      <c r="B31" s="139" t="s">
        <v>120</v>
      </c>
      <c r="C31" s="140">
        <v>4</v>
      </c>
      <c r="D31" s="139" t="s">
        <v>1095</v>
      </c>
      <c r="E31" s="137" t="s">
        <v>1343</v>
      </c>
      <c r="G31" s="140">
        <v>8</v>
      </c>
      <c r="H31" s="144" t="s">
        <v>119</v>
      </c>
      <c r="I31" s="144" t="s">
        <v>1382</v>
      </c>
      <c r="J31" s="144" t="s">
        <v>1093</v>
      </c>
      <c r="K31" s="137" t="s">
        <v>1117</v>
      </c>
    </row>
    <row r="32" spans="1:11" x14ac:dyDescent="0.25">
      <c r="A32" s="138">
        <v>8</v>
      </c>
      <c r="B32" s="139" t="s">
        <v>120</v>
      </c>
      <c r="C32" s="140">
        <v>4</v>
      </c>
      <c r="D32" s="139" t="s">
        <v>1097</v>
      </c>
      <c r="E32" s="137" t="s">
        <v>1343</v>
      </c>
      <c r="G32" s="140">
        <v>8</v>
      </c>
      <c r="H32" s="144" t="s">
        <v>119</v>
      </c>
      <c r="I32" s="144" t="s">
        <v>1253</v>
      </c>
      <c r="J32" s="144" t="s">
        <v>1106</v>
      </c>
      <c r="K32" s="146" t="s">
        <v>1110</v>
      </c>
    </row>
    <row r="33" spans="1:11" x14ac:dyDescent="0.25">
      <c r="A33" s="138">
        <v>8</v>
      </c>
      <c r="B33" s="139" t="s">
        <v>120</v>
      </c>
      <c r="C33" s="140">
        <v>3</v>
      </c>
      <c r="D33" s="139" t="s">
        <v>1095</v>
      </c>
      <c r="E33" s="137" t="s">
        <v>1345</v>
      </c>
      <c r="G33" s="140">
        <v>8</v>
      </c>
      <c r="H33" s="144" t="s">
        <v>119</v>
      </c>
      <c r="I33" s="144" t="s">
        <v>1196</v>
      </c>
      <c r="J33" s="144" t="s">
        <v>1108</v>
      </c>
      <c r="K33" s="148" t="s">
        <v>1343</v>
      </c>
    </row>
    <row r="34" spans="1:11" x14ac:dyDescent="0.25">
      <c r="A34" s="138">
        <v>8</v>
      </c>
      <c r="B34" s="139" t="s">
        <v>120</v>
      </c>
      <c r="C34" s="140">
        <v>3</v>
      </c>
      <c r="D34" s="139" t="s">
        <v>1097</v>
      </c>
      <c r="E34" s="137" t="s">
        <v>1345</v>
      </c>
      <c r="G34" s="140">
        <v>8</v>
      </c>
      <c r="H34" s="144" t="s">
        <v>119</v>
      </c>
      <c r="I34" s="144" t="s">
        <v>1377</v>
      </c>
      <c r="J34" s="144" t="s">
        <v>1111</v>
      </c>
      <c r="K34" s="121" t="s">
        <v>1345</v>
      </c>
    </row>
    <row r="35" spans="1:11" x14ac:dyDescent="0.25">
      <c r="A35" s="138">
        <v>8</v>
      </c>
      <c r="B35" s="139" t="s">
        <v>120</v>
      </c>
      <c r="C35" s="140">
        <v>3</v>
      </c>
      <c r="D35" s="139" t="s">
        <v>1095</v>
      </c>
      <c r="E35" s="137" t="s">
        <v>1117</v>
      </c>
      <c r="G35" s="140">
        <v>8</v>
      </c>
      <c r="H35" s="144" t="s">
        <v>119</v>
      </c>
      <c r="I35" s="144" t="s">
        <v>1326</v>
      </c>
      <c r="J35" s="144" t="s">
        <v>1106</v>
      </c>
      <c r="K35" s="148" t="s">
        <v>1343</v>
      </c>
    </row>
    <row r="36" spans="1:11" x14ac:dyDescent="0.25">
      <c r="A36" s="138">
        <v>8</v>
      </c>
      <c r="B36" s="139" t="s">
        <v>1120</v>
      </c>
      <c r="C36" s="140">
        <v>4</v>
      </c>
      <c r="D36" s="139" t="s">
        <v>1103</v>
      </c>
      <c r="E36" s="137" t="s">
        <v>1172</v>
      </c>
      <c r="G36" s="140">
        <v>8</v>
      </c>
      <c r="H36" s="144" t="s">
        <v>119</v>
      </c>
      <c r="I36" s="144" t="s">
        <v>1150</v>
      </c>
      <c r="J36" s="144" t="s">
        <v>1093</v>
      </c>
      <c r="K36" s="148" t="s">
        <v>1343</v>
      </c>
    </row>
    <row r="37" spans="1:11" x14ac:dyDescent="0.25">
      <c r="A37" s="138">
        <v>8</v>
      </c>
      <c r="B37" s="139" t="s">
        <v>1120</v>
      </c>
      <c r="C37" s="140">
        <v>4</v>
      </c>
      <c r="D37" s="139" t="s">
        <v>1174</v>
      </c>
      <c r="E37" s="137" t="s">
        <v>1345</v>
      </c>
      <c r="G37" s="140">
        <v>8</v>
      </c>
      <c r="H37" s="147" t="s">
        <v>119</v>
      </c>
      <c r="I37" s="144" t="s">
        <v>1372</v>
      </c>
      <c r="J37" s="144" t="s">
        <v>1096</v>
      </c>
      <c r="K37" s="121" t="s">
        <v>1345</v>
      </c>
    </row>
    <row r="38" spans="1:11" x14ac:dyDescent="0.25">
      <c r="A38" s="138">
        <v>8</v>
      </c>
      <c r="B38" s="139" t="s">
        <v>1120</v>
      </c>
      <c r="C38" s="140">
        <v>3</v>
      </c>
      <c r="D38" s="139" t="s">
        <v>1095</v>
      </c>
      <c r="E38" s="137" t="s">
        <v>1116</v>
      </c>
      <c r="G38" s="86">
        <v>8</v>
      </c>
      <c r="H38" s="147" t="s">
        <v>119</v>
      </c>
      <c r="I38" s="85" t="s">
        <v>1182</v>
      </c>
      <c r="J38" s="85" t="s">
        <v>1097</v>
      </c>
      <c r="K38" s="121" t="s">
        <v>1345</v>
      </c>
    </row>
    <row r="39" spans="1:11" x14ac:dyDescent="0.25">
      <c r="A39" s="138">
        <v>8</v>
      </c>
      <c r="B39" s="139" t="s">
        <v>1120</v>
      </c>
      <c r="C39" s="140">
        <v>4</v>
      </c>
      <c r="D39" s="139" t="s">
        <v>1095</v>
      </c>
      <c r="E39" s="137" t="s">
        <v>1116</v>
      </c>
      <c r="G39" s="86">
        <v>8</v>
      </c>
      <c r="H39" s="85" t="s">
        <v>120</v>
      </c>
      <c r="I39" s="85" t="s">
        <v>1314</v>
      </c>
      <c r="J39" s="85" t="s">
        <v>1098</v>
      </c>
      <c r="K39" s="148" t="s">
        <v>1343</v>
      </c>
    </row>
    <row r="40" spans="1:11" x14ac:dyDescent="0.25">
      <c r="A40" s="140">
        <v>8</v>
      </c>
      <c r="B40" s="139" t="s">
        <v>1120</v>
      </c>
      <c r="C40" s="140">
        <v>4</v>
      </c>
      <c r="D40" s="139" t="s">
        <v>1095</v>
      </c>
      <c r="E40" s="137" t="s">
        <v>1117</v>
      </c>
      <c r="G40" s="142">
        <v>8</v>
      </c>
      <c r="H40" s="144" t="s">
        <v>120</v>
      </c>
      <c r="I40" s="147" t="s">
        <v>1386</v>
      </c>
      <c r="J40" s="147" t="s">
        <v>1095</v>
      </c>
      <c r="K40" s="148" t="s">
        <v>1116</v>
      </c>
    </row>
    <row r="41" spans="1:11" x14ac:dyDescent="0.25">
      <c r="A41" s="138">
        <v>8</v>
      </c>
      <c r="B41" s="139" t="s">
        <v>143</v>
      </c>
      <c r="C41" s="140">
        <v>4</v>
      </c>
      <c r="D41" s="139" t="s">
        <v>1101</v>
      </c>
      <c r="E41" s="137" t="s">
        <v>1172</v>
      </c>
      <c r="G41" s="140">
        <v>8</v>
      </c>
      <c r="H41" s="144" t="s">
        <v>120</v>
      </c>
      <c r="I41" s="144" t="s">
        <v>1229</v>
      </c>
      <c r="J41" s="144" t="s">
        <v>1097</v>
      </c>
      <c r="K41" s="146" t="s">
        <v>1110</v>
      </c>
    </row>
    <row r="42" spans="1:11" x14ac:dyDescent="0.25">
      <c r="A42" s="142">
        <v>8</v>
      </c>
      <c r="B42" s="139" t="s">
        <v>143</v>
      </c>
      <c r="C42" s="142">
        <v>4</v>
      </c>
      <c r="D42" s="141" t="s">
        <v>1100</v>
      </c>
      <c r="E42" s="137" t="s">
        <v>1343</v>
      </c>
      <c r="G42" s="140">
        <v>8</v>
      </c>
      <c r="H42" s="147" t="s">
        <v>1120</v>
      </c>
      <c r="I42" s="144" t="s">
        <v>1289</v>
      </c>
      <c r="J42" s="144" t="s">
        <v>1095</v>
      </c>
      <c r="K42" s="148" t="s">
        <v>1343</v>
      </c>
    </row>
    <row r="43" spans="1:11" x14ac:dyDescent="0.25">
      <c r="A43" s="138">
        <v>8</v>
      </c>
      <c r="B43" s="139" t="s">
        <v>143</v>
      </c>
      <c r="C43" s="140">
        <v>3</v>
      </c>
      <c r="D43" s="139" t="s">
        <v>1095</v>
      </c>
      <c r="E43" s="137" t="s">
        <v>1345</v>
      </c>
      <c r="G43" s="140">
        <v>8</v>
      </c>
      <c r="H43" s="144" t="s">
        <v>1120</v>
      </c>
      <c r="I43" s="144" t="s">
        <v>1375</v>
      </c>
      <c r="J43" s="144" t="s">
        <v>1111</v>
      </c>
      <c r="K43" s="121" t="s">
        <v>1345</v>
      </c>
    </row>
    <row r="44" spans="1:11" x14ac:dyDescent="0.25">
      <c r="A44" s="140">
        <v>8</v>
      </c>
      <c r="B44" s="139" t="s">
        <v>143</v>
      </c>
      <c r="C44" s="140">
        <v>4</v>
      </c>
      <c r="D44" s="139" t="s">
        <v>1174</v>
      </c>
      <c r="E44" s="137" t="s">
        <v>1345</v>
      </c>
      <c r="G44" s="142">
        <v>8</v>
      </c>
      <c r="H44" s="147" t="s">
        <v>1120</v>
      </c>
      <c r="I44" s="147" t="s">
        <v>1261</v>
      </c>
      <c r="J44" s="147" t="s">
        <v>1107</v>
      </c>
      <c r="K44" s="146" t="s">
        <v>1110</v>
      </c>
    </row>
    <row r="45" spans="1:11" x14ac:dyDescent="0.25">
      <c r="A45" s="138">
        <v>10</v>
      </c>
      <c r="B45" s="139" t="s">
        <v>81</v>
      </c>
      <c r="C45" s="140">
        <v>4</v>
      </c>
      <c r="D45" s="139" t="s">
        <v>1093</v>
      </c>
      <c r="E45" s="137" t="s">
        <v>1343</v>
      </c>
      <c r="G45" s="140">
        <v>8</v>
      </c>
      <c r="H45" s="144" t="s">
        <v>1120</v>
      </c>
      <c r="I45" s="144" t="s">
        <v>1324</v>
      </c>
      <c r="J45" s="144" t="s">
        <v>1320</v>
      </c>
      <c r="K45" s="148" t="s">
        <v>1343</v>
      </c>
    </row>
    <row r="46" spans="1:11" x14ac:dyDescent="0.25">
      <c r="A46" s="138">
        <v>10</v>
      </c>
      <c r="B46" s="141" t="s">
        <v>81</v>
      </c>
      <c r="C46" s="140">
        <v>4</v>
      </c>
      <c r="D46" s="139" t="s">
        <v>1094</v>
      </c>
      <c r="E46" s="137" t="s">
        <v>1343</v>
      </c>
      <c r="G46" s="140">
        <v>8</v>
      </c>
      <c r="H46" s="144" t="s">
        <v>1120</v>
      </c>
      <c r="I46" s="144" t="s">
        <v>1260</v>
      </c>
      <c r="J46" s="144" t="s">
        <v>1106</v>
      </c>
      <c r="K46" s="146" t="s">
        <v>1110</v>
      </c>
    </row>
    <row r="47" spans="1:11" x14ac:dyDescent="0.25">
      <c r="A47" s="138">
        <v>10</v>
      </c>
      <c r="B47" s="141" t="s">
        <v>81</v>
      </c>
      <c r="C47" s="140">
        <v>4</v>
      </c>
      <c r="D47" s="139" t="s">
        <v>1095</v>
      </c>
      <c r="E47" s="137" t="s">
        <v>1343</v>
      </c>
      <c r="G47" s="140">
        <v>8</v>
      </c>
      <c r="H47" s="144" t="s">
        <v>1120</v>
      </c>
      <c r="I47" s="144" t="s">
        <v>1260</v>
      </c>
      <c r="J47" s="144" t="s">
        <v>1106</v>
      </c>
      <c r="K47" s="148" t="s">
        <v>1343</v>
      </c>
    </row>
    <row r="48" spans="1:11" x14ac:dyDescent="0.25">
      <c r="A48" s="140">
        <v>10</v>
      </c>
      <c r="B48" s="139" t="s">
        <v>81</v>
      </c>
      <c r="C48" s="140">
        <v>3</v>
      </c>
      <c r="D48" s="139" t="s">
        <v>1100</v>
      </c>
      <c r="E48" s="137" t="s">
        <v>1343</v>
      </c>
      <c r="G48" s="140">
        <v>8</v>
      </c>
      <c r="H48" s="147" t="s">
        <v>1120</v>
      </c>
      <c r="I48" s="144" t="s">
        <v>1322</v>
      </c>
      <c r="J48" s="144" t="s">
        <v>1320</v>
      </c>
      <c r="K48" s="148" t="s">
        <v>1343</v>
      </c>
    </row>
    <row r="49" spans="1:11" x14ac:dyDescent="0.25">
      <c r="A49" s="138">
        <v>10</v>
      </c>
      <c r="B49" s="139" t="s">
        <v>81</v>
      </c>
      <c r="C49" s="140">
        <v>3</v>
      </c>
      <c r="D49" s="139" t="s">
        <v>1401</v>
      </c>
      <c r="E49" s="137" t="s">
        <v>1343</v>
      </c>
      <c r="G49" s="140">
        <v>8</v>
      </c>
      <c r="H49" s="147" t="s">
        <v>143</v>
      </c>
      <c r="I49" s="144" t="s">
        <v>1144</v>
      </c>
      <c r="J49" s="144" t="s">
        <v>1100</v>
      </c>
      <c r="K49" s="146" t="s">
        <v>1110</v>
      </c>
    </row>
    <row r="50" spans="1:11" x14ac:dyDescent="0.25">
      <c r="A50" s="138">
        <v>10</v>
      </c>
      <c r="B50" s="139" t="s">
        <v>81</v>
      </c>
      <c r="C50" s="140">
        <v>4</v>
      </c>
      <c r="D50" s="139" t="s">
        <v>1123</v>
      </c>
      <c r="E50" s="137" t="s">
        <v>1116</v>
      </c>
      <c r="G50" s="140">
        <v>8</v>
      </c>
      <c r="H50" s="144" t="s">
        <v>143</v>
      </c>
      <c r="I50" s="144" t="s">
        <v>1144</v>
      </c>
      <c r="J50" s="144" t="s">
        <v>1094</v>
      </c>
      <c r="K50" s="121" t="s">
        <v>1345</v>
      </c>
    </row>
    <row r="51" spans="1:11" x14ac:dyDescent="0.25">
      <c r="A51" s="138">
        <v>10</v>
      </c>
      <c r="B51" s="139" t="s">
        <v>81</v>
      </c>
      <c r="C51" s="140">
        <v>3</v>
      </c>
      <c r="D51" s="139" t="s">
        <v>1094</v>
      </c>
      <c r="E51" s="137" t="s">
        <v>1116</v>
      </c>
      <c r="G51" s="86">
        <v>8</v>
      </c>
      <c r="H51" s="144" t="s">
        <v>143</v>
      </c>
      <c r="I51" s="85" t="s">
        <v>1251</v>
      </c>
      <c r="J51" s="85" t="s">
        <v>1105</v>
      </c>
      <c r="K51" s="121" t="s">
        <v>1110</v>
      </c>
    </row>
    <row r="52" spans="1:11" x14ac:dyDescent="0.25">
      <c r="A52" s="138">
        <v>10</v>
      </c>
      <c r="B52" s="139" t="s">
        <v>81</v>
      </c>
      <c r="C52" s="140">
        <v>3</v>
      </c>
      <c r="D52" s="139" t="s">
        <v>1095</v>
      </c>
      <c r="E52" s="137" t="s">
        <v>1116</v>
      </c>
      <c r="G52" s="140">
        <v>8</v>
      </c>
      <c r="H52" s="144" t="s">
        <v>143</v>
      </c>
      <c r="I52" s="144" t="s">
        <v>1406</v>
      </c>
      <c r="J52" s="144" t="s">
        <v>1108</v>
      </c>
      <c r="K52" s="146" t="s">
        <v>1110</v>
      </c>
    </row>
    <row r="53" spans="1:11" x14ac:dyDescent="0.25">
      <c r="A53" s="138">
        <v>10</v>
      </c>
      <c r="B53" s="139" t="s">
        <v>81</v>
      </c>
      <c r="C53" s="140">
        <v>4</v>
      </c>
      <c r="D53" s="139" t="s">
        <v>1093</v>
      </c>
      <c r="E53" s="137" t="s">
        <v>1117</v>
      </c>
      <c r="G53" s="140">
        <v>8</v>
      </c>
      <c r="H53" s="144" t="s">
        <v>143</v>
      </c>
      <c r="I53" s="144" t="s">
        <v>1404</v>
      </c>
      <c r="J53" s="144" t="s">
        <v>1107</v>
      </c>
      <c r="K53" s="146" t="s">
        <v>1110</v>
      </c>
    </row>
    <row r="54" spans="1:11" x14ac:dyDescent="0.25">
      <c r="A54" s="138">
        <v>10</v>
      </c>
      <c r="B54" s="139" t="s">
        <v>81</v>
      </c>
      <c r="C54" s="140">
        <v>3</v>
      </c>
      <c r="D54" s="139" t="s">
        <v>1094</v>
      </c>
      <c r="E54" s="137" t="s">
        <v>1117</v>
      </c>
      <c r="G54" s="86">
        <v>8</v>
      </c>
      <c r="H54" s="144" t="s">
        <v>143</v>
      </c>
      <c r="I54" s="85" t="s">
        <v>1213</v>
      </c>
      <c r="J54" s="85" t="s">
        <v>1093</v>
      </c>
      <c r="K54" s="121" t="s">
        <v>1110</v>
      </c>
    </row>
    <row r="55" spans="1:11" x14ac:dyDescent="0.25">
      <c r="A55" s="138">
        <v>10</v>
      </c>
      <c r="B55" s="139" t="s">
        <v>81</v>
      </c>
      <c r="C55" s="140">
        <v>3</v>
      </c>
      <c r="D55" s="139" t="s">
        <v>1095</v>
      </c>
      <c r="E55" s="137" t="s">
        <v>1117</v>
      </c>
      <c r="G55" s="140">
        <v>8</v>
      </c>
      <c r="H55" s="144" t="s">
        <v>143</v>
      </c>
      <c r="I55" s="144" t="s">
        <v>1405</v>
      </c>
      <c r="J55" s="144" t="s">
        <v>1107</v>
      </c>
      <c r="K55" s="146" t="s">
        <v>1110</v>
      </c>
    </row>
    <row r="56" spans="1:11" x14ac:dyDescent="0.25">
      <c r="A56" s="140">
        <v>18</v>
      </c>
      <c r="B56" s="139" t="s">
        <v>64</v>
      </c>
      <c r="C56" s="140">
        <v>4</v>
      </c>
      <c r="D56" s="139" t="s">
        <v>1095</v>
      </c>
      <c r="E56" s="137" t="s">
        <v>1172</v>
      </c>
      <c r="G56" s="140">
        <v>18</v>
      </c>
      <c r="H56" s="144" t="s">
        <v>23</v>
      </c>
      <c r="I56" s="144" t="s">
        <v>1296</v>
      </c>
      <c r="J56" s="85" t="s">
        <v>1096</v>
      </c>
      <c r="K56" s="148" t="s">
        <v>1343</v>
      </c>
    </row>
    <row r="57" spans="1:11" x14ac:dyDescent="0.25">
      <c r="A57" s="142">
        <v>18</v>
      </c>
      <c r="B57" s="139" t="s">
        <v>64</v>
      </c>
      <c r="C57" s="142">
        <v>4</v>
      </c>
      <c r="D57" s="141" t="s">
        <v>1098</v>
      </c>
      <c r="E57" s="137" t="s">
        <v>1172</v>
      </c>
      <c r="G57" s="140">
        <v>18</v>
      </c>
      <c r="H57" s="147" t="s">
        <v>23</v>
      </c>
      <c r="I57" s="144" t="s">
        <v>1124</v>
      </c>
      <c r="J57" s="144" t="s">
        <v>1093</v>
      </c>
      <c r="K57" s="148" t="s">
        <v>1343</v>
      </c>
    </row>
    <row r="58" spans="1:11" x14ac:dyDescent="0.25">
      <c r="A58" s="138">
        <v>26</v>
      </c>
      <c r="B58" s="139" t="s">
        <v>121</v>
      </c>
      <c r="C58" s="140">
        <v>3</v>
      </c>
      <c r="D58" s="139" t="s">
        <v>1094</v>
      </c>
      <c r="E58" s="137" t="s">
        <v>1172</v>
      </c>
      <c r="G58" s="140">
        <v>18</v>
      </c>
      <c r="H58" s="147" t="s">
        <v>23</v>
      </c>
      <c r="I58" s="144" t="s">
        <v>1124</v>
      </c>
      <c r="J58" s="144" t="s">
        <v>1320</v>
      </c>
      <c r="K58" s="148" t="s">
        <v>1343</v>
      </c>
    </row>
    <row r="59" spans="1:11" x14ac:dyDescent="0.25">
      <c r="A59" s="138">
        <v>28</v>
      </c>
      <c r="B59" s="139" t="s">
        <v>1346</v>
      </c>
      <c r="C59" s="140">
        <v>3</v>
      </c>
      <c r="D59" s="139" t="s">
        <v>1098</v>
      </c>
      <c r="E59" s="137" t="s">
        <v>1345</v>
      </c>
      <c r="G59" s="140">
        <v>18</v>
      </c>
      <c r="H59" s="147" t="s">
        <v>23</v>
      </c>
      <c r="I59" s="144" t="s">
        <v>1124</v>
      </c>
      <c r="J59" s="144" t="s">
        <v>1093</v>
      </c>
      <c r="K59" s="146" t="s">
        <v>1116</v>
      </c>
    </row>
    <row r="60" spans="1:11" x14ac:dyDescent="0.25">
      <c r="A60" s="138">
        <v>28</v>
      </c>
      <c r="B60" s="139" t="s">
        <v>46</v>
      </c>
      <c r="C60" s="140">
        <v>4</v>
      </c>
      <c r="D60" s="139" t="s">
        <v>1094</v>
      </c>
      <c r="E60" s="137" t="s">
        <v>1345</v>
      </c>
      <c r="G60" s="140">
        <v>18</v>
      </c>
      <c r="H60" s="144" t="s">
        <v>23</v>
      </c>
      <c r="I60" s="144" t="s">
        <v>1151</v>
      </c>
      <c r="J60" s="144" t="s">
        <v>1317</v>
      </c>
      <c r="K60" s="148" t="s">
        <v>1343</v>
      </c>
    </row>
    <row r="61" spans="1:11" x14ac:dyDescent="0.25">
      <c r="A61" s="140">
        <v>28</v>
      </c>
      <c r="B61" s="139" t="s">
        <v>46</v>
      </c>
      <c r="C61" s="140">
        <v>3</v>
      </c>
      <c r="D61" s="139" t="s">
        <v>1094</v>
      </c>
      <c r="E61" s="137" t="s">
        <v>1345</v>
      </c>
      <c r="G61" s="140">
        <v>26</v>
      </c>
      <c r="H61" s="147" t="s">
        <v>121</v>
      </c>
      <c r="I61" s="144" t="s">
        <v>1156</v>
      </c>
      <c r="J61" s="144" t="s">
        <v>1095</v>
      </c>
      <c r="K61" s="137" t="s">
        <v>1116</v>
      </c>
    </row>
    <row r="62" spans="1:11" x14ac:dyDescent="0.25">
      <c r="A62" s="142">
        <v>28</v>
      </c>
      <c r="B62" s="139" t="s">
        <v>46</v>
      </c>
      <c r="C62" s="142">
        <v>3</v>
      </c>
      <c r="D62" s="141" t="s">
        <v>1095</v>
      </c>
      <c r="E62" s="137" t="s">
        <v>1345</v>
      </c>
      <c r="G62" s="142">
        <v>26</v>
      </c>
      <c r="H62" s="144" t="s">
        <v>121</v>
      </c>
      <c r="I62" s="147" t="s">
        <v>1156</v>
      </c>
      <c r="J62" s="147" t="s">
        <v>1095</v>
      </c>
      <c r="K62" s="146" t="s">
        <v>1117</v>
      </c>
    </row>
    <row r="63" spans="1:11" x14ac:dyDescent="0.25">
      <c r="A63" s="138">
        <v>28</v>
      </c>
      <c r="B63" s="139" t="s">
        <v>46</v>
      </c>
      <c r="C63" s="140">
        <v>4</v>
      </c>
      <c r="D63" s="139" t="s">
        <v>1096</v>
      </c>
      <c r="E63" s="137" t="s">
        <v>1345</v>
      </c>
      <c r="G63" s="86">
        <v>26</v>
      </c>
      <c r="H63" s="85" t="s">
        <v>121</v>
      </c>
      <c r="I63" s="85" t="s">
        <v>1389</v>
      </c>
      <c r="J63" s="85" t="s">
        <v>1094</v>
      </c>
      <c r="K63" s="121" t="s">
        <v>1117</v>
      </c>
    </row>
    <row r="64" spans="1:11" x14ac:dyDescent="0.25">
      <c r="A64" s="138">
        <v>28</v>
      </c>
      <c r="B64" s="139" t="s">
        <v>46</v>
      </c>
      <c r="C64" s="140">
        <v>4</v>
      </c>
      <c r="D64" s="139" t="s">
        <v>1097</v>
      </c>
      <c r="E64" s="137" t="s">
        <v>1345</v>
      </c>
      <c r="G64" s="140">
        <v>26</v>
      </c>
      <c r="H64" s="147" t="s">
        <v>121</v>
      </c>
      <c r="I64" s="144" t="s">
        <v>1243</v>
      </c>
      <c r="J64" s="144" t="s">
        <v>1098</v>
      </c>
      <c r="K64" s="137" t="s">
        <v>1110</v>
      </c>
    </row>
    <row r="65" spans="1:11" x14ac:dyDescent="0.25">
      <c r="A65" s="138">
        <v>28</v>
      </c>
      <c r="B65" s="139" t="s">
        <v>1344</v>
      </c>
      <c r="C65" s="140">
        <v>4</v>
      </c>
      <c r="D65" s="139" t="s">
        <v>1094</v>
      </c>
      <c r="E65" s="137" t="s">
        <v>1345</v>
      </c>
      <c r="G65" s="140">
        <v>26</v>
      </c>
      <c r="H65" s="144" t="s">
        <v>1336</v>
      </c>
      <c r="I65" s="144" t="s">
        <v>1337</v>
      </c>
      <c r="J65" s="144" t="s">
        <v>1108</v>
      </c>
      <c r="K65" s="148" t="s">
        <v>1343</v>
      </c>
    </row>
    <row r="66" spans="1:11" x14ac:dyDescent="0.25">
      <c r="A66" s="142">
        <v>28</v>
      </c>
      <c r="B66" s="139" t="s">
        <v>47</v>
      </c>
      <c r="C66" s="142">
        <v>3</v>
      </c>
      <c r="D66" s="141" t="s">
        <v>1102</v>
      </c>
      <c r="E66" s="137" t="s">
        <v>1172</v>
      </c>
      <c r="G66" s="140">
        <v>26</v>
      </c>
      <c r="H66" s="144" t="s">
        <v>172</v>
      </c>
      <c r="I66" s="144" t="s">
        <v>1147</v>
      </c>
      <c r="J66" s="144" t="s">
        <v>1094</v>
      </c>
      <c r="K66" s="146" t="s">
        <v>1110</v>
      </c>
    </row>
    <row r="67" spans="1:11" x14ac:dyDescent="0.25">
      <c r="A67" s="138">
        <v>28</v>
      </c>
      <c r="B67" s="139" t="s">
        <v>79</v>
      </c>
      <c r="C67" s="140">
        <v>4</v>
      </c>
      <c r="D67" s="139" t="s">
        <v>1095</v>
      </c>
      <c r="E67" s="137" t="s">
        <v>1345</v>
      </c>
      <c r="G67" s="140">
        <v>26</v>
      </c>
      <c r="H67" s="144" t="s">
        <v>172</v>
      </c>
      <c r="I67" s="144" t="s">
        <v>1147</v>
      </c>
      <c r="J67" s="144" t="s">
        <v>1096</v>
      </c>
      <c r="K67" s="146" t="s">
        <v>1110</v>
      </c>
    </row>
    <row r="68" spans="1:11" x14ac:dyDescent="0.25">
      <c r="A68" s="138">
        <v>28</v>
      </c>
      <c r="B68" s="139" t="s">
        <v>79</v>
      </c>
      <c r="C68" s="140">
        <v>3</v>
      </c>
      <c r="D68" s="139" t="s">
        <v>1097</v>
      </c>
      <c r="E68" s="137" t="s">
        <v>1345</v>
      </c>
      <c r="G68" s="86">
        <v>28</v>
      </c>
      <c r="H68" s="85" t="s">
        <v>38</v>
      </c>
      <c r="I68" s="85" t="s">
        <v>1379</v>
      </c>
      <c r="J68" s="85" t="s">
        <v>1111</v>
      </c>
      <c r="K68" s="121" t="s">
        <v>1345</v>
      </c>
    </row>
    <row r="69" spans="1:11" x14ac:dyDescent="0.25">
      <c r="A69" s="138">
        <v>28</v>
      </c>
      <c r="B69" s="139" t="s">
        <v>79</v>
      </c>
      <c r="C69" s="140">
        <v>3</v>
      </c>
      <c r="D69" s="139" t="s">
        <v>1098</v>
      </c>
      <c r="E69" s="137" t="s">
        <v>1345</v>
      </c>
      <c r="G69" s="140">
        <v>28</v>
      </c>
      <c r="H69" s="144" t="s">
        <v>46</v>
      </c>
      <c r="I69" s="144" t="s">
        <v>1198</v>
      </c>
      <c r="J69" s="144" t="s">
        <v>1097</v>
      </c>
      <c r="K69" s="121" t="s">
        <v>1345</v>
      </c>
    </row>
    <row r="70" spans="1:11" x14ac:dyDescent="0.25">
      <c r="A70" s="138">
        <v>28</v>
      </c>
      <c r="B70" s="139" t="s">
        <v>79</v>
      </c>
      <c r="C70" s="140">
        <v>3</v>
      </c>
      <c r="D70" s="139" t="s">
        <v>1174</v>
      </c>
      <c r="E70" s="137" t="s">
        <v>1345</v>
      </c>
      <c r="G70" s="86">
        <v>28</v>
      </c>
      <c r="H70" s="144" t="s">
        <v>47</v>
      </c>
      <c r="I70" s="85" t="s">
        <v>1364</v>
      </c>
      <c r="J70" s="85" t="s">
        <v>1095</v>
      </c>
      <c r="K70" s="121" t="s">
        <v>1345</v>
      </c>
    </row>
    <row r="71" spans="1:11" x14ac:dyDescent="0.25">
      <c r="A71" s="138">
        <v>28</v>
      </c>
      <c r="B71" s="139" t="s">
        <v>1210</v>
      </c>
      <c r="C71" s="140">
        <v>3</v>
      </c>
      <c r="D71" s="139" t="s">
        <v>1097</v>
      </c>
      <c r="E71" s="137" t="s">
        <v>1172</v>
      </c>
      <c r="G71" s="140">
        <v>28</v>
      </c>
      <c r="H71" s="144" t="s">
        <v>47</v>
      </c>
      <c r="I71" s="144" t="s">
        <v>1356</v>
      </c>
      <c r="J71" s="144" t="s">
        <v>1094</v>
      </c>
      <c r="K71" s="121" t="s">
        <v>1345</v>
      </c>
    </row>
    <row r="72" spans="1:11" x14ac:dyDescent="0.25">
      <c r="A72" s="138">
        <v>28</v>
      </c>
      <c r="B72" s="139" t="s">
        <v>105</v>
      </c>
      <c r="C72" s="140">
        <v>3</v>
      </c>
      <c r="D72" s="139" t="s">
        <v>1099</v>
      </c>
      <c r="E72" s="137" t="s">
        <v>1172</v>
      </c>
      <c r="G72" s="140">
        <v>28</v>
      </c>
      <c r="H72" s="144" t="s">
        <v>47</v>
      </c>
      <c r="I72" s="144" t="s">
        <v>1352</v>
      </c>
      <c r="J72" s="144" t="s">
        <v>1094</v>
      </c>
      <c r="K72" s="121" t="s">
        <v>1345</v>
      </c>
    </row>
    <row r="73" spans="1:11" x14ac:dyDescent="0.25">
      <c r="A73" s="138">
        <v>28</v>
      </c>
      <c r="B73" s="141" t="s">
        <v>105</v>
      </c>
      <c r="C73" s="140">
        <v>4</v>
      </c>
      <c r="D73" s="139" t="s">
        <v>1094</v>
      </c>
      <c r="E73" s="137" t="s">
        <v>1345</v>
      </c>
      <c r="G73" s="140">
        <v>28</v>
      </c>
      <c r="H73" s="144" t="s">
        <v>47</v>
      </c>
      <c r="I73" s="144" t="s">
        <v>1349</v>
      </c>
      <c r="J73" s="144" t="s">
        <v>1093</v>
      </c>
      <c r="K73" s="121" t="s">
        <v>1345</v>
      </c>
    </row>
    <row r="74" spans="1:11" x14ac:dyDescent="0.25">
      <c r="A74" s="138">
        <v>28</v>
      </c>
      <c r="B74" s="139" t="s">
        <v>105</v>
      </c>
      <c r="C74" s="140">
        <v>3</v>
      </c>
      <c r="D74" s="139" t="s">
        <v>1094</v>
      </c>
      <c r="E74" s="137" t="s">
        <v>1345</v>
      </c>
      <c r="G74" s="86">
        <v>28</v>
      </c>
      <c r="H74" s="144" t="s">
        <v>47</v>
      </c>
      <c r="I74" s="85" t="s">
        <v>1254</v>
      </c>
      <c r="J74" s="85" t="s">
        <v>1106</v>
      </c>
      <c r="K74" s="121" t="s">
        <v>1110</v>
      </c>
    </row>
    <row r="75" spans="1:11" x14ac:dyDescent="0.25">
      <c r="A75" s="140">
        <v>28</v>
      </c>
      <c r="B75" s="139" t="s">
        <v>105</v>
      </c>
      <c r="C75" s="140">
        <v>4</v>
      </c>
      <c r="D75" s="139" t="s">
        <v>1096</v>
      </c>
      <c r="E75" s="137" t="s">
        <v>1345</v>
      </c>
      <c r="G75" s="140">
        <v>28</v>
      </c>
      <c r="H75" s="147" t="s">
        <v>79</v>
      </c>
      <c r="I75" s="144" t="s">
        <v>1316</v>
      </c>
      <c r="J75" s="144" t="s">
        <v>1098</v>
      </c>
      <c r="K75" s="148" t="s">
        <v>1343</v>
      </c>
    </row>
    <row r="76" spans="1:11" x14ac:dyDescent="0.25">
      <c r="A76" s="140">
        <v>28</v>
      </c>
      <c r="B76" s="139" t="s">
        <v>105</v>
      </c>
      <c r="C76" s="140">
        <v>4</v>
      </c>
      <c r="D76" s="143" t="s">
        <v>1097</v>
      </c>
      <c r="E76" s="137" t="s">
        <v>1345</v>
      </c>
      <c r="G76" s="140">
        <v>28</v>
      </c>
      <c r="H76" s="147" t="s">
        <v>79</v>
      </c>
      <c r="I76" s="144" t="s">
        <v>1315</v>
      </c>
      <c r="J76" s="144" t="s">
        <v>1098</v>
      </c>
      <c r="K76" s="148" t="s">
        <v>1343</v>
      </c>
    </row>
    <row r="77" spans="1:11" x14ac:dyDescent="0.25">
      <c r="A77" s="138">
        <v>28</v>
      </c>
      <c r="B77" s="139" t="s">
        <v>1175</v>
      </c>
      <c r="C77" s="140">
        <v>4</v>
      </c>
      <c r="D77" s="139" t="s">
        <v>1098</v>
      </c>
      <c r="E77" s="137" t="s">
        <v>1172</v>
      </c>
      <c r="G77" s="140">
        <v>28</v>
      </c>
      <c r="H77" s="147" t="s">
        <v>79</v>
      </c>
      <c r="I77" s="144" t="s">
        <v>1258</v>
      </c>
      <c r="J77" s="144" t="s">
        <v>1106</v>
      </c>
      <c r="K77" s="146" t="s">
        <v>1110</v>
      </c>
    </row>
    <row r="78" spans="1:11" x14ac:dyDescent="0.25">
      <c r="A78" s="138">
        <v>28</v>
      </c>
      <c r="B78" s="139" t="s">
        <v>142</v>
      </c>
      <c r="C78" s="140">
        <v>4</v>
      </c>
      <c r="D78" s="139" t="s">
        <v>1094</v>
      </c>
      <c r="E78" s="137" t="s">
        <v>1345</v>
      </c>
      <c r="G78" s="140">
        <v>28</v>
      </c>
      <c r="H78" s="147" t="s">
        <v>79</v>
      </c>
      <c r="I78" s="144" t="s">
        <v>1305</v>
      </c>
      <c r="J78" s="144" t="s">
        <v>1097</v>
      </c>
      <c r="K78" s="148" t="s">
        <v>1343</v>
      </c>
    </row>
    <row r="79" spans="1:11" x14ac:dyDescent="0.25">
      <c r="A79" s="138">
        <v>28</v>
      </c>
      <c r="B79" s="139" t="s">
        <v>142</v>
      </c>
      <c r="C79" s="140">
        <v>4</v>
      </c>
      <c r="D79" s="139" t="s">
        <v>1097</v>
      </c>
      <c r="E79" s="137" t="s">
        <v>1345</v>
      </c>
      <c r="G79" s="142">
        <v>28</v>
      </c>
      <c r="H79" s="144" t="s">
        <v>105</v>
      </c>
      <c r="I79" s="147" t="s">
        <v>1361</v>
      </c>
      <c r="J79" s="147" t="s">
        <v>1095</v>
      </c>
      <c r="K79" s="121" t="s">
        <v>1345</v>
      </c>
    </row>
    <row r="80" spans="1:11" x14ac:dyDescent="0.25">
      <c r="A80" s="142">
        <v>28</v>
      </c>
      <c r="B80" s="141" t="s">
        <v>147</v>
      </c>
      <c r="C80" s="142">
        <v>4</v>
      </c>
      <c r="D80" s="141" t="s">
        <v>1094</v>
      </c>
      <c r="E80" s="137" t="s">
        <v>1345</v>
      </c>
      <c r="G80" s="86">
        <v>28</v>
      </c>
      <c r="H80" s="144" t="s">
        <v>105</v>
      </c>
      <c r="I80" s="85" t="s">
        <v>1358</v>
      </c>
      <c r="J80" s="85" t="s">
        <v>1094</v>
      </c>
      <c r="K80" s="121" t="s">
        <v>1345</v>
      </c>
    </row>
    <row r="81" spans="1:11" x14ac:dyDescent="0.25">
      <c r="A81" s="140">
        <v>28</v>
      </c>
      <c r="B81" s="139" t="s">
        <v>147</v>
      </c>
      <c r="C81" s="140">
        <v>4</v>
      </c>
      <c r="D81" s="139" t="s">
        <v>1094</v>
      </c>
      <c r="E81" s="137" t="s">
        <v>1345</v>
      </c>
      <c r="G81" s="142">
        <v>28</v>
      </c>
      <c r="H81" s="144" t="s">
        <v>105</v>
      </c>
      <c r="I81" s="147" t="s">
        <v>1374</v>
      </c>
      <c r="J81" s="147" t="s">
        <v>1111</v>
      </c>
      <c r="K81" s="121" t="s">
        <v>1345</v>
      </c>
    </row>
    <row r="82" spans="1:11" x14ac:dyDescent="0.25">
      <c r="A82" s="138">
        <v>28</v>
      </c>
      <c r="B82" s="139" t="s">
        <v>147</v>
      </c>
      <c r="C82" s="140">
        <v>4</v>
      </c>
      <c r="D82" s="139" t="s">
        <v>1096</v>
      </c>
      <c r="E82" s="137" t="s">
        <v>1345</v>
      </c>
      <c r="G82" s="142">
        <v>28</v>
      </c>
      <c r="H82" s="144" t="s">
        <v>105</v>
      </c>
      <c r="I82" s="147" t="s">
        <v>1363</v>
      </c>
      <c r="J82" s="147" t="s">
        <v>1095</v>
      </c>
      <c r="K82" s="121" t="s">
        <v>1345</v>
      </c>
    </row>
    <row r="83" spans="1:11" x14ac:dyDescent="0.25">
      <c r="A83" s="138">
        <v>28</v>
      </c>
      <c r="B83" s="139" t="s">
        <v>147</v>
      </c>
      <c r="C83" s="140">
        <v>3</v>
      </c>
      <c r="D83" s="139" t="s">
        <v>1097</v>
      </c>
      <c r="E83" s="137" t="s">
        <v>1345</v>
      </c>
      <c r="G83" s="140">
        <v>28</v>
      </c>
      <c r="H83" s="144" t="s">
        <v>142</v>
      </c>
      <c r="I83" s="144" t="s">
        <v>1360</v>
      </c>
      <c r="J83" s="144" t="s">
        <v>1094</v>
      </c>
      <c r="K83" s="121" t="s">
        <v>1345</v>
      </c>
    </row>
    <row r="84" spans="1:11" x14ac:dyDescent="0.25">
      <c r="A84" s="138">
        <v>28</v>
      </c>
      <c r="B84" s="139" t="s">
        <v>1277</v>
      </c>
      <c r="C84" s="140">
        <v>3</v>
      </c>
      <c r="D84" s="139" t="s">
        <v>1100</v>
      </c>
      <c r="E84" s="137" t="s">
        <v>1343</v>
      </c>
      <c r="G84" s="86">
        <v>28</v>
      </c>
      <c r="H84" s="147" t="s">
        <v>142</v>
      </c>
      <c r="I84" s="85" t="s">
        <v>1367</v>
      </c>
      <c r="J84" s="85" t="s">
        <v>1095</v>
      </c>
      <c r="K84" s="121" t="s">
        <v>1345</v>
      </c>
    </row>
    <row r="85" spans="1:11" x14ac:dyDescent="0.25">
      <c r="A85" s="138">
        <v>45</v>
      </c>
      <c r="B85" s="139" t="s">
        <v>1209</v>
      </c>
      <c r="C85" s="140">
        <v>3</v>
      </c>
      <c r="D85" s="139" t="s">
        <v>1095</v>
      </c>
      <c r="E85" s="137" t="s">
        <v>1172</v>
      </c>
      <c r="G85" s="140">
        <v>28</v>
      </c>
      <c r="H85" s="144" t="s">
        <v>142</v>
      </c>
      <c r="I85" s="144" t="s">
        <v>1367</v>
      </c>
      <c r="J85" s="144" t="s">
        <v>1098</v>
      </c>
      <c r="K85" s="121" t="s">
        <v>1345</v>
      </c>
    </row>
    <row r="86" spans="1:11" x14ac:dyDescent="0.25">
      <c r="A86" s="140">
        <v>45</v>
      </c>
      <c r="B86" s="139" t="s">
        <v>1209</v>
      </c>
      <c r="C86" s="140">
        <v>4</v>
      </c>
      <c r="D86" s="139" t="s">
        <v>1100</v>
      </c>
      <c r="E86" s="137" t="s">
        <v>1172</v>
      </c>
      <c r="G86" s="142">
        <v>28</v>
      </c>
      <c r="H86" s="147" t="s">
        <v>147</v>
      </c>
      <c r="I86" s="147" t="s">
        <v>1371</v>
      </c>
      <c r="J86" s="147" t="s">
        <v>1096</v>
      </c>
      <c r="K86" s="121" t="s">
        <v>1345</v>
      </c>
    </row>
    <row r="87" spans="1:11" x14ac:dyDescent="0.25">
      <c r="A87" s="140">
        <v>45</v>
      </c>
      <c r="B87" s="139" t="s">
        <v>132</v>
      </c>
      <c r="C87" s="140">
        <v>4</v>
      </c>
      <c r="D87" s="139" t="s">
        <v>1093</v>
      </c>
      <c r="E87" s="137" t="s">
        <v>1172</v>
      </c>
      <c r="G87" s="140">
        <v>28</v>
      </c>
      <c r="H87" s="144" t="s">
        <v>147</v>
      </c>
      <c r="I87" s="144" t="s">
        <v>1173</v>
      </c>
      <c r="J87" s="144" t="s">
        <v>1094</v>
      </c>
      <c r="K87" s="121" t="s">
        <v>1345</v>
      </c>
    </row>
    <row r="88" spans="1:11" x14ac:dyDescent="0.25">
      <c r="A88" s="138">
        <v>45</v>
      </c>
      <c r="B88" s="139" t="s">
        <v>132</v>
      </c>
      <c r="C88" s="140">
        <v>4</v>
      </c>
      <c r="D88" s="139" t="s">
        <v>1094</v>
      </c>
      <c r="E88" s="137" t="s">
        <v>1172</v>
      </c>
      <c r="G88" s="142">
        <v>33</v>
      </c>
      <c r="H88" s="147" t="s">
        <v>1282</v>
      </c>
      <c r="I88" s="147" t="s">
        <v>1283</v>
      </c>
      <c r="J88" s="147" t="s">
        <v>1094</v>
      </c>
      <c r="K88" s="148" t="s">
        <v>1343</v>
      </c>
    </row>
    <row r="89" spans="1:11" x14ac:dyDescent="0.25">
      <c r="A89" s="140">
        <v>45</v>
      </c>
      <c r="B89" s="139" t="s">
        <v>132</v>
      </c>
      <c r="C89" s="140">
        <v>3</v>
      </c>
      <c r="D89" s="139" t="s">
        <v>1100</v>
      </c>
      <c r="E89" s="137" t="s">
        <v>1172</v>
      </c>
      <c r="G89" s="140">
        <v>33</v>
      </c>
      <c r="H89" s="144" t="s">
        <v>1282</v>
      </c>
      <c r="I89" s="144" t="s">
        <v>1285</v>
      </c>
      <c r="J89" s="144" t="s">
        <v>1094</v>
      </c>
      <c r="K89" s="148" t="s">
        <v>1343</v>
      </c>
    </row>
    <row r="90" spans="1:11" x14ac:dyDescent="0.25">
      <c r="A90" s="140">
        <v>45</v>
      </c>
      <c r="B90" s="139" t="s">
        <v>132</v>
      </c>
      <c r="C90" s="140">
        <v>3</v>
      </c>
      <c r="D90" s="143" t="s">
        <v>1102</v>
      </c>
      <c r="E90" s="137" t="s">
        <v>1172</v>
      </c>
      <c r="G90" s="140">
        <v>33</v>
      </c>
      <c r="H90" s="144" t="s">
        <v>1282</v>
      </c>
      <c r="I90" s="144" t="s">
        <v>1284</v>
      </c>
      <c r="J90" s="144" t="s">
        <v>1094</v>
      </c>
      <c r="K90" s="148" t="s">
        <v>1343</v>
      </c>
    </row>
    <row r="91" spans="1:11" x14ac:dyDescent="0.25">
      <c r="A91" s="138">
        <v>45</v>
      </c>
      <c r="B91" s="139" t="s">
        <v>132</v>
      </c>
      <c r="C91" s="140">
        <v>4</v>
      </c>
      <c r="D91" s="139" t="s">
        <v>1103</v>
      </c>
      <c r="E91" s="137" t="s">
        <v>1172</v>
      </c>
      <c r="G91" s="142">
        <v>33</v>
      </c>
      <c r="H91" s="144" t="s">
        <v>1282</v>
      </c>
      <c r="I91" s="147" t="s">
        <v>1286</v>
      </c>
      <c r="J91" s="147" t="s">
        <v>1094</v>
      </c>
      <c r="K91" s="148" t="s">
        <v>1343</v>
      </c>
    </row>
    <row r="92" spans="1:11" x14ac:dyDescent="0.25">
      <c r="A92" s="138">
        <v>45</v>
      </c>
      <c r="B92" s="139" t="s">
        <v>132</v>
      </c>
      <c r="C92" s="140">
        <v>4</v>
      </c>
      <c r="D92" s="139" t="s">
        <v>1100</v>
      </c>
      <c r="E92" s="137" t="s">
        <v>1343</v>
      </c>
      <c r="G92" s="140">
        <v>45</v>
      </c>
      <c r="H92" s="147" t="s">
        <v>1350</v>
      </c>
      <c r="I92" s="144" t="s">
        <v>1351</v>
      </c>
      <c r="J92" s="144" t="s">
        <v>1093</v>
      </c>
      <c r="K92" s="121" t="s">
        <v>1345</v>
      </c>
    </row>
    <row r="93" spans="1:11" x14ac:dyDescent="0.25">
      <c r="A93" s="140">
        <v>45</v>
      </c>
      <c r="B93" s="139" t="s">
        <v>132</v>
      </c>
      <c r="C93" s="140">
        <v>4</v>
      </c>
      <c r="D93" s="139" t="s">
        <v>1093</v>
      </c>
      <c r="E93" s="137" t="s">
        <v>1345</v>
      </c>
      <c r="G93" s="140">
        <v>45</v>
      </c>
      <c r="H93" s="144" t="s">
        <v>1209</v>
      </c>
      <c r="I93" s="144" t="s">
        <v>1279</v>
      </c>
      <c r="J93" s="144" t="s">
        <v>1093</v>
      </c>
      <c r="K93" s="148" t="s">
        <v>1343</v>
      </c>
    </row>
    <row r="94" spans="1:11" x14ac:dyDescent="0.25">
      <c r="A94" s="138">
        <v>45</v>
      </c>
      <c r="B94" s="139" t="s">
        <v>132</v>
      </c>
      <c r="C94" s="140">
        <v>4</v>
      </c>
      <c r="D94" s="139" t="s">
        <v>1174</v>
      </c>
      <c r="E94" s="137" t="s">
        <v>1345</v>
      </c>
      <c r="G94" s="140">
        <v>45</v>
      </c>
      <c r="H94" s="144" t="s">
        <v>1209</v>
      </c>
      <c r="I94" s="144" t="s">
        <v>1278</v>
      </c>
      <c r="J94" s="144" t="s">
        <v>1093</v>
      </c>
      <c r="K94" s="148" t="s">
        <v>1343</v>
      </c>
    </row>
    <row r="95" spans="1:11" x14ac:dyDescent="0.25">
      <c r="A95" s="138">
        <v>59</v>
      </c>
      <c r="B95" s="139" t="s">
        <v>1276</v>
      </c>
      <c r="C95" s="140">
        <v>4</v>
      </c>
      <c r="D95" s="139" t="s">
        <v>1096</v>
      </c>
      <c r="E95" s="137" t="s">
        <v>1343</v>
      </c>
      <c r="G95" s="140">
        <v>45</v>
      </c>
      <c r="H95" s="144" t="s">
        <v>1209</v>
      </c>
      <c r="I95" s="144" t="s">
        <v>1278</v>
      </c>
      <c r="J95" s="144" t="s">
        <v>1317</v>
      </c>
      <c r="K95" s="148" t="s">
        <v>1343</v>
      </c>
    </row>
    <row r="96" spans="1:11" x14ac:dyDescent="0.25">
      <c r="A96" s="140">
        <v>59</v>
      </c>
      <c r="B96" s="139" t="s">
        <v>40</v>
      </c>
      <c r="C96" s="140">
        <v>4</v>
      </c>
      <c r="D96" s="139" t="s">
        <v>1100</v>
      </c>
      <c r="E96" s="137" t="s">
        <v>1172</v>
      </c>
      <c r="G96" s="142">
        <v>45</v>
      </c>
      <c r="H96" s="147" t="s">
        <v>1209</v>
      </c>
      <c r="I96" s="147" t="s">
        <v>1278</v>
      </c>
      <c r="J96" s="147" t="s">
        <v>1093</v>
      </c>
      <c r="K96" s="145" t="s">
        <v>1116</v>
      </c>
    </row>
    <row r="97" spans="1:11" x14ac:dyDescent="0.25">
      <c r="A97" s="140">
        <v>59</v>
      </c>
      <c r="B97" s="139" t="s">
        <v>75</v>
      </c>
      <c r="C97" s="140">
        <v>4</v>
      </c>
      <c r="D97" s="139" t="s">
        <v>1093</v>
      </c>
      <c r="E97" s="137" t="s">
        <v>1172</v>
      </c>
      <c r="G97" s="140">
        <v>45</v>
      </c>
      <c r="H97" s="144" t="s">
        <v>1209</v>
      </c>
      <c r="I97" s="144" t="s">
        <v>1211</v>
      </c>
      <c r="J97" s="144" t="s">
        <v>1093</v>
      </c>
      <c r="K97" s="146" t="s">
        <v>1110</v>
      </c>
    </row>
    <row r="98" spans="1:11" x14ac:dyDescent="0.25">
      <c r="A98" s="138">
        <v>59</v>
      </c>
      <c r="B98" s="139" t="s">
        <v>75</v>
      </c>
      <c r="C98" s="140">
        <v>4</v>
      </c>
      <c r="D98" s="139" t="s">
        <v>1096</v>
      </c>
      <c r="E98" s="137" t="s">
        <v>1172</v>
      </c>
      <c r="G98" s="140">
        <v>45</v>
      </c>
      <c r="H98" s="144" t="s">
        <v>1209</v>
      </c>
      <c r="I98" s="144" t="s">
        <v>1211</v>
      </c>
      <c r="J98" s="144" t="s">
        <v>1105</v>
      </c>
      <c r="K98" s="146" t="s">
        <v>1110</v>
      </c>
    </row>
    <row r="99" spans="1:11" x14ac:dyDescent="0.25">
      <c r="A99" s="138">
        <v>59</v>
      </c>
      <c r="B99" s="139" t="s">
        <v>75</v>
      </c>
      <c r="C99" s="140">
        <v>4</v>
      </c>
      <c r="D99" s="139" t="s">
        <v>1093</v>
      </c>
      <c r="E99" s="137" t="s">
        <v>1343</v>
      </c>
      <c r="G99" s="140">
        <v>45</v>
      </c>
      <c r="H99" s="147" t="s">
        <v>1209</v>
      </c>
      <c r="I99" s="144" t="s">
        <v>1272</v>
      </c>
      <c r="J99" s="144" t="s">
        <v>1108</v>
      </c>
      <c r="K99" s="137" t="s">
        <v>1110</v>
      </c>
    </row>
    <row r="100" spans="1:11" x14ac:dyDescent="0.25">
      <c r="A100" s="138">
        <v>59</v>
      </c>
      <c r="B100" s="139" t="s">
        <v>75</v>
      </c>
      <c r="C100" s="140">
        <v>3</v>
      </c>
      <c r="D100" s="139" t="s">
        <v>1094</v>
      </c>
      <c r="E100" s="137" t="s">
        <v>1345</v>
      </c>
      <c r="G100" s="140">
        <v>45</v>
      </c>
      <c r="H100" s="144" t="s">
        <v>1209</v>
      </c>
      <c r="I100" s="144" t="s">
        <v>1272</v>
      </c>
      <c r="J100" s="144" t="s">
        <v>1111</v>
      </c>
      <c r="K100" s="121" t="s">
        <v>1345</v>
      </c>
    </row>
    <row r="101" spans="1:11" x14ac:dyDescent="0.25">
      <c r="A101" s="138">
        <v>59</v>
      </c>
      <c r="B101" s="139" t="s">
        <v>75</v>
      </c>
      <c r="C101" s="140">
        <v>4</v>
      </c>
      <c r="D101" s="139" t="s">
        <v>1096</v>
      </c>
      <c r="E101" s="137" t="s">
        <v>1345</v>
      </c>
      <c r="G101" s="140">
        <v>45</v>
      </c>
      <c r="H101" s="144" t="s">
        <v>1209</v>
      </c>
      <c r="I101" s="144" t="s">
        <v>1355</v>
      </c>
      <c r="J101" s="144" t="s">
        <v>1094</v>
      </c>
      <c r="K101" s="121" t="s">
        <v>1345</v>
      </c>
    </row>
    <row r="102" spans="1:11" x14ac:dyDescent="0.25">
      <c r="A102" s="138">
        <v>59</v>
      </c>
      <c r="B102" s="139" t="s">
        <v>75</v>
      </c>
      <c r="C102" s="140">
        <v>3</v>
      </c>
      <c r="D102" s="139" t="s">
        <v>1094</v>
      </c>
      <c r="E102" s="137" t="s">
        <v>1117</v>
      </c>
      <c r="G102" s="140">
        <v>45</v>
      </c>
      <c r="H102" s="144" t="s">
        <v>132</v>
      </c>
      <c r="I102" s="144" t="s">
        <v>1247</v>
      </c>
      <c r="J102" s="144" t="s">
        <v>1105</v>
      </c>
      <c r="K102" s="137" t="s">
        <v>1110</v>
      </c>
    </row>
    <row r="103" spans="1:11" x14ac:dyDescent="0.25">
      <c r="A103" s="138">
        <v>59</v>
      </c>
      <c r="B103" s="139" t="s">
        <v>88</v>
      </c>
      <c r="C103" s="140">
        <v>3</v>
      </c>
      <c r="D103" s="139" t="s">
        <v>1098</v>
      </c>
      <c r="E103" s="137" t="s">
        <v>1343</v>
      </c>
      <c r="G103" s="142">
        <v>45</v>
      </c>
      <c r="H103" s="144" t="s">
        <v>132</v>
      </c>
      <c r="I103" s="147" t="s">
        <v>1247</v>
      </c>
      <c r="J103" s="147" t="s">
        <v>1094</v>
      </c>
      <c r="K103" s="121" t="s">
        <v>1345</v>
      </c>
    </row>
    <row r="104" spans="1:11" x14ac:dyDescent="0.25">
      <c r="A104" s="138">
        <v>59</v>
      </c>
      <c r="B104" s="139" t="s">
        <v>88</v>
      </c>
      <c r="C104" s="140">
        <v>3</v>
      </c>
      <c r="D104" s="139" t="s">
        <v>1094</v>
      </c>
      <c r="E104" s="137" t="s">
        <v>1116</v>
      </c>
      <c r="G104" s="140">
        <v>45</v>
      </c>
      <c r="H104" s="147" t="s">
        <v>132</v>
      </c>
      <c r="I104" s="144" t="s">
        <v>1183</v>
      </c>
      <c r="J104" s="144" t="s">
        <v>1093</v>
      </c>
      <c r="K104" s="121" t="s">
        <v>1345</v>
      </c>
    </row>
    <row r="105" spans="1:11" x14ac:dyDescent="0.25">
      <c r="A105" s="140">
        <v>59</v>
      </c>
      <c r="B105" s="139" t="s">
        <v>88</v>
      </c>
      <c r="C105" s="140">
        <v>4</v>
      </c>
      <c r="D105" s="139" t="s">
        <v>1095</v>
      </c>
      <c r="E105" s="137" t="s">
        <v>1117</v>
      </c>
      <c r="G105" s="140">
        <v>45</v>
      </c>
      <c r="H105" s="144" t="s">
        <v>132</v>
      </c>
      <c r="I105" s="144" t="s">
        <v>1280</v>
      </c>
      <c r="J105" s="144" t="s">
        <v>1093</v>
      </c>
      <c r="K105" s="148" t="s">
        <v>1343</v>
      </c>
    </row>
    <row r="106" spans="1:11" x14ac:dyDescent="0.25">
      <c r="A106" s="138">
        <v>59</v>
      </c>
      <c r="B106" s="139" t="s">
        <v>100</v>
      </c>
      <c r="C106" s="140">
        <v>3</v>
      </c>
      <c r="D106" s="139" t="s">
        <v>1097</v>
      </c>
      <c r="E106" s="137" t="s">
        <v>1172</v>
      </c>
      <c r="G106" s="140">
        <v>45</v>
      </c>
      <c r="H106" s="144" t="s">
        <v>132</v>
      </c>
      <c r="I106" s="144" t="s">
        <v>1256</v>
      </c>
      <c r="J106" s="144" t="s">
        <v>1106</v>
      </c>
      <c r="K106" s="146" t="s">
        <v>1110</v>
      </c>
    </row>
    <row r="107" spans="1:11" x14ac:dyDescent="0.25">
      <c r="A107" s="140">
        <v>59</v>
      </c>
      <c r="B107" s="139" t="s">
        <v>100</v>
      </c>
      <c r="C107" s="140">
        <v>4</v>
      </c>
      <c r="D107" s="139" t="s">
        <v>1098</v>
      </c>
      <c r="E107" s="137" t="s">
        <v>1172</v>
      </c>
      <c r="G107" s="140">
        <v>52</v>
      </c>
      <c r="H107" s="147" t="s">
        <v>102</v>
      </c>
      <c r="I107" s="144" t="s">
        <v>1244</v>
      </c>
      <c r="J107" s="144" t="s">
        <v>1100</v>
      </c>
      <c r="K107" s="146" t="s">
        <v>1110</v>
      </c>
    </row>
    <row r="108" spans="1:11" x14ac:dyDescent="0.25">
      <c r="A108" s="138">
        <v>59</v>
      </c>
      <c r="B108" s="141" t="s">
        <v>100</v>
      </c>
      <c r="C108" s="140">
        <v>3</v>
      </c>
      <c r="D108" s="139" t="s">
        <v>1094</v>
      </c>
      <c r="E108" s="137" t="s">
        <v>1343</v>
      </c>
      <c r="G108" s="140">
        <v>52</v>
      </c>
      <c r="H108" s="144" t="s">
        <v>102</v>
      </c>
      <c r="I108" s="144" t="s">
        <v>1359</v>
      </c>
      <c r="J108" s="144" t="s">
        <v>1094</v>
      </c>
      <c r="K108" s="121" t="s">
        <v>1345</v>
      </c>
    </row>
    <row r="109" spans="1:11" x14ac:dyDescent="0.25">
      <c r="A109" s="138">
        <v>59</v>
      </c>
      <c r="B109" s="139" t="s">
        <v>100</v>
      </c>
      <c r="C109" s="140">
        <v>3</v>
      </c>
      <c r="D109" s="139" t="s">
        <v>1095</v>
      </c>
      <c r="E109" s="137" t="s">
        <v>1343</v>
      </c>
      <c r="G109" s="140">
        <v>52</v>
      </c>
      <c r="H109" s="144" t="s">
        <v>102</v>
      </c>
      <c r="I109" s="144" t="s">
        <v>1307</v>
      </c>
      <c r="J109" s="144" t="s">
        <v>1097</v>
      </c>
      <c r="K109" s="148" t="s">
        <v>1343</v>
      </c>
    </row>
    <row r="110" spans="1:11" x14ac:dyDescent="0.25">
      <c r="A110" s="138">
        <v>59</v>
      </c>
      <c r="B110" s="139" t="s">
        <v>100</v>
      </c>
      <c r="C110" s="140">
        <v>4</v>
      </c>
      <c r="D110" s="139" t="s">
        <v>1098</v>
      </c>
      <c r="E110" s="137" t="s">
        <v>1343</v>
      </c>
      <c r="G110" s="140">
        <v>59</v>
      </c>
      <c r="H110" s="144" t="s">
        <v>11</v>
      </c>
      <c r="I110" s="144" t="s">
        <v>1121</v>
      </c>
      <c r="J110" s="144" t="s">
        <v>1097</v>
      </c>
      <c r="K110" s="148" t="s">
        <v>1343</v>
      </c>
    </row>
    <row r="111" spans="1:11" x14ac:dyDescent="0.25">
      <c r="A111" s="138">
        <v>59</v>
      </c>
      <c r="B111" s="139" t="s">
        <v>100</v>
      </c>
      <c r="C111" s="140">
        <v>4</v>
      </c>
      <c r="D111" s="139" t="s">
        <v>1095</v>
      </c>
      <c r="E111" s="137" t="s">
        <v>1116</v>
      </c>
      <c r="G111" s="140">
        <v>59</v>
      </c>
      <c r="H111" s="144" t="s">
        <v>11</v>
      </c>
      <c r="I111" s="144" t="s">
        <v>1325</v>
      </c>
      <c r="J111" s="144" t="s">
        <v>1320</v>
      </c>
      <c r="K111" s="148" t="s">
        <v>1343</v>
      </c>
    </row>
    <row r="112" spans="1:11" x14ac:dyDescent="0.25">
      <c r="A112" s="138">
        <v>59</v>
      </c>
      <c r="B112" s="139" t="s">
        <v>12</v>
      </c>
      <c r="C112" s="140">
        <v>4</v>
      </c>
      <c r="D112" s="139" t="s">
        <v>1095</v>
      </c>
      <c r="E112" s="137" t="s">
        <v>1172</v>
      </c>
      <c r="G112" s="140">
        <v>59</v>
      </c>
      <c r="H112" s="144" t="s">
        <v>32</v>
      </c>
      <c r="I112" s="144" t="s">
        <v>1306</v>
      </c>
      <c r="J112" s="144" t="s">
        <v>1097</v>
      </c>
      <c r="K112" s="148" t="s">
        <v>1343</v>
      </c>
    </row>
    <row r="113" spans="1:11" x14ac:dyDescent="0.25">
      <c r="A113" s="142">
        <v>59</v>
      </c>
      <c r="B113" s="139" t="s">
        <v>12</v>
      </c>
      <c r="C113" s="142">
        <v>4</v>
      </c>
      <c r="D113" s="141" t="s">
        <v>1097</v>
      </c>
      <c r="E113" s="137" t="s">
        <v>1172</v>
      </c>
      <c r="G113" s="140">
        <v>59</v>
      </c>
      <c r="H113" s="144" t="s">
        <v>32</v>
      </c>
      <c r="I113" s="144" t="s">
        <v>1299</v>
      </c>
      <c r="J113" s="85" t="s">
        <v>1096</v>
      </c>
      <c r="K113" s="148" t="s">
        <v>1343</v>
      </c>
    </row>
    <row r="114" spans="1:11" x14ac:dyDescent="0.25">
      <c r="A114" s="138">
        <v>59</v>
      </c>
      <c r="B114" s="139" t="s">
        <v>12</v>
      </c>
      <c r="C114" s="140">
        <v>3</v>
      </c>
      <c r="D114" s="139" t="s">
        <v>1097</v>
      </c>
      <c r="E114" s="137" t="s">
        <v>1343</v>
      </c>
      <c r="G114" s="140">
        <v>59</v>
      </c>
      <c r="H114" s="144" t="s">
        <v>40</v>
      </c>
      <c r="I114" s="144" t="s">
        <v>1216</v>
      </c>
      <c r="J114" s="144" t="s">
        <v>1094</v>
      </c>
      <c r="K114" s="146" t="s">
        <v>1110</v>
      </c>
    </row>
    <row r="115" spans="1:11" x14ac:dyDescent="0.25">
      <c r="A115" s="138">
        <v>59</v>
      </c>
      <c r="B115" s="139" t="s">
        <v>14</v>
      </c>
      <c r="C115" s="140">
        <v>3</v>
      </c>
      <c r="D115" s="139" t="s">
        <v>1097</v>
      </c>
      <c r="E115" s="137" t="s">
        <v>1172</v>
      </c>
      <c r="G115" s="140">
        <v>59</v>
      </c>
      <c r="H115" s="144" t="s">
        <v>40</v>
      </c>
      <c r="I115" s="144" t="s">
        <v>1318</v>
      </c>
      <c r="J115" s="144" t="s">
        <v>1317</v>
      </c>
      <c r="K115" s="148" t="s">
        <v>1343</v>
      </c>
    </row>
    <row r="116" spans="1:11" x14ac:dyDescent="0.25">
      <c r="A116" s="138">
        <v>59</v>
      </c>
      <c r="B116" s="139" t="s">
        <v>14</v>
      </c>
      <c r="C116" s="140">
        <v>4</v>
      </c>
      <c r="D116" s="139" t="s">
        <v>1098</v>
      </c>
      <c r="E116" s="137" t="s">
        <v>1172</v>
      </c>
      <c r="G116" s="140">
        <v>59</v>
      </c>
      <c r="H116" s="144" t="s">
        <v>74</v>
      </c>
      <c r="I116" s="144" t="s">
        <v>1302</v>
      </c>
      <c r="J116" s="144" t="s">
        <v>1097</v>
      </c>
      <c r="K116" s="148" t="s">
        <v>1343</v>
      </c>
    </row>
    <row r="117" spans="1:11" x14ac:dyDescent="0.25">
      <c r="A117" s="138">
        <v>59</v>
      </c>
      <c r="B117" s="139" t="s">
        <v>14</v>
      </c>
      <c r="C117" s="140">
        <v>4</v>
      </c>
      <c r="D117" s="139" t="s">
        <v>1097</v>
      </c>
      <c r="E117" s="137" t="s">
        <v>1343</v>
      </c>
      <c r="G117" s="140">
        <v>59</v>
      </c>
      <c r="H117" s="147" t="s">
        <v>74</v>
      </c>
      <c r="I117" s="144" t="s">
        <v>1239</v>
      </c>
      <c r="J117" s="144" t="s">
        <v>1098</v>
      </c>
      <c r="K117" s="146" t="s">
        <v>1110</v>
      </c>
    </row>
    <row r="118" spans="1:11" x14ac:dyDescent="0.25">
      <c r="A118" s="138">
        <v>62</v>
      </c>
      <c r="B118" s="139" t="s">
        <v>26</v>
      </c>
      <c r="C118" s="140">
        <v>3</v>
      </c>
      <c r="D118" s="139" t="s">
        <v>1095</v>
      </c>
      <c r="E118" s="137" t="s">
        <v>1172</v>
      </c>
      <c r="G118" s="140">
        <v>59</v>
      </c>
      <c r="H118" s="144" t="s">
        <v>75</v>
      </c>
      <c r="I118" s="144" t="s">
        <v>1354</v>
      </c>
      <c r="J118" s="144" t="s">
        <v>1094</v>
      </c>
      <c r="K118" s="121" t="s">
        <v>1345</v>
      </c>
    </row>
    <row r="119" spans="1:11" x14ac:dyDescent="0.25">
      <c r="A119" s="140">
        <v>62</v>
      </c>
      <c r="B119" s="139" t="s">
        <v>26</v>
      </c>
      <c r="C119" s="140">
        <v>3</v>
      </c>
      <c r="D119" s="139" t="s">
        <v>1103</v>
      </c>
      <c r="E119" s="137" t="s">
        <v>1172</v>
      </c>
      <c r="G119" s="140">
        <v>59</v>
      </c>
      <c r="H119" s="144" t="s">
        <v>75</v>
      </c>
      <c r="I119" s="144" t="s">
        <v>1248</v>
      </c>
      <c r="J119" s="144" t="s">
        <v>1105</v>
      </c>
      <c r="K119" s="137" t="s">
        <v>1110</v>
      </c>
    </row>
    <row r="120" spans="1:11" x14ac:dyDescent="0.25">
      <c r="A120" s="138">
        <v>62</v>
      </c>
      <c r="B120" s="139" t="s">
        <v>27</v>
      </c>
      <c r="C120" s="140">
        <v>4</v>
      </c>
      <c r="D120" s="139" t="s">
        <v>1098</v>
      </c>
      <c r="E120" s="137" t="s">
        <v>1172</v>
      </c>
      <c r="G120" s="140">
        <v>59</v>
      </c>
      <c r="H120" s="144" t="s">
        <v>75</v>
      </c>
      <c r="I120" s="144" t="s">
        <v>1249</v>
      </c>
      <c r="J120" s="144" t="s">
        <v>1105</v>
      </c>
      <c r="K120" s="146" t="s">
        <v>1110</v>
      </c>
    </row>
    <row r="121" spans="1:11" x14ac:dyDescent="0.25">
      <c r="A121" s="138">
        <v>62</v>
      </c>
      <c r="B121" s="139" t="s">
        <v>16</v>
      </c>
      <c r="C121" s="140">
        <v>3</v>
      </c>
      <c r="D121" s="139" t="s">
        <v>1096</v>
      </c>
      <c r="E121" s="145" t="s">
        <v>1172</v>
      </c>
      <c r="G121" s="140">
        <v>59</v>
      </c>
      <c r="H121" s="147" t="s">
        <v>77</v>
      </c>
      <c r="I121" s="144" t="s">
        <v>1342</v>
      </c>
      <c r="J121" s="144" t="s">
        <v>1108</v>
      </c>
      <c r="K121" s="148" t="s">
        <v>1343</v>
      </c>
    </row>
    <row r="122" spans="1:11" x14ac:dyDescent="0.25">
      <c r="A122" s="138">
        <v>62</v>
      </c>
      <c r="B122" s="139" t="s">
        <v>16</v>
      </c>
      <c r="C122" s="140">
        <v>3</v>
      </c>
      <c r="D122" s="139" t="s">
        <v>1097</v>
      </c>
      <c r="E122" s="137" t="s">
        <v>1172</v>
      </c>
      <c r="G122" s="142">
        <v>59</v>
      </c>
      <c r="H122" s="144" t="s">
        <v>77</v>
      </c>
      <c r="I122" s="147" t="s">
        <v>1287</v>
      </c>
      <c r="J122" s="147" t="s">
        <v>1288</v>
      </c>
      <c r="K122" s="148" t="s">
        <v>1343</v>
      </c>
    </row>
    <row r="123" spans="1:11" x14ac:dyDescent="0.25">
      <c r="A123" s="138">
        <v>62</v>
      </c>
      <c r="B123" s="139" t="s">
        <v>16</v>
      </c>
      <c r="C123" s="140">
        <v>4</v>
      </c>
      <c r="D123" s="139" t="s">
        <v>1098</v>
      </c>
      <c r="E123" s="137" t="s">
        <v>1172</v>
      </c>
      <c r="G123" s="140">
        <v>59</v>
      </c>
      <c r="H123" s="144" t="s">
        <v>77</v>
      </c>
      <c r="I123" s="144" t="s">
        <v>1287</v>
      </c>
      <c r="J123" s="144" t="s">
        <v>1097</v>
      </c>
      <c r="K123" s="148" t="s">
        <v>1343</v>
      </c>
    </row>
    <row r="124" spans="1:11" x14ac:dyDescent="0.25">
      <c r="A124" s="138">
        <v>62</v>
      </c>
      <c r="B124" s="139" t="s">
        <v>1152</v>
      </c>
      <c r="C124" s="140">
        <v>4</v>
      </c>
      <c r="D124" s="139" t="s">
        <v>1095</v>
      </c>
      <c r="E124" s="137" t="s">
        <v>1172</v>
      </c>
      <c r="G124" s="140">
        <v>59</v>
      </c>
      <c r="H124" s="144" t="s">
        <v>88</v>
      </c>
      <c r="I124" s="144" t="s">
        <v>1220</v>
      </c>
      <c r="J124" s="144" t="s">
        <v>1095</v>
      </c>
      <c r="K124" s="146" t="s">
        <v>1110</v>
      </c>
    </row>
    <row r="125" spans="1:11" x14ac:dyDescent="0.25">
      <c r="A125" s="138">
        <v>62</v>
      </c>
      <c r="B125" s="139" t="s">
        <v>55</v>
      </c>
      <c r="C125" s="140">
        <v>4</v>
      </c>
      <c r="D125" s="139" t="s">
        <v>1094</v>
      </c>
      <c r="E125" s="137" t="s">
        <v>1172</v>
      </c>
      <c r="G125" s="86">
        <v>59</v>
      </c>
      <c r="H125" s="85" t="s">
        <v>88</v>
      </c>
      <c r="I125" s="85" t="s">
        <v>1220</v>
      </c>
      <c r="J125" s="85" t="s">
        <v>1097</v>
      </c>
      <c r="K125" s="121" t="s">
        <v>1110</v>
      </c>
    </row>
    <row r="126" spans="1:11" x14ac:dyDescent="0.25">
      <c r="A126" s="138">
        <v>62</v>
      </c>
      <c r="B126" s="139" t="s">
        <v>55</v>
      </c>
      <c r="C126" s="140">
        <v>4</v>
      </c>
      <c r="D126" s="139" t="s">
        <v>1097</v>
      </c>
      <c r="E126" s="137" t="s">
        <v>1172</v>
      </c>
      <c r="G126" s="140">
        <v>59</v>
      </c>
      <c r="H126" s="147" t="s">
        <v>88</v>
      </c>
      <c r="I126" s="144" t="s">
        <v>1179</v>
      </c>
      <c r="J126" s="144" t="s">
        <v>1095</v>
      </c>
      <c r="K126" s="121" t="s">
        <v>1345</v>
      </c>
    </row>
    <row r="127" spans="1:11" x14ac:dyDescent="0.25">
      <c r="A127" s="140">
        <v>62</v>
      </c>
      <c r="B127" s="139" t="s">
        <v>55</v>
      </c>
      <c r="C127" s="140">
        <v>3</v>
      </c>
      <c r="D127" s="139" t="s">
        <v>1100</v>
      </c>
      <c r="E127" s="137" t="s">
        <v>1172</v>
      </c>
      <c r="G127" s="142">
        <v>59</v>
      </c>
      <c r="H127" s="144" t="s">
        <v>88</v>
      </c>
      <c r="I127" s="147" t="s">
        <v>1373</v>
      </c>
      <c r="J127" s="147" t="s">
        <v>1098</v>
      </c>
      <c r="K127" s="121" t="s">
        <v>1345</v>
      </c>
    </row>
    <row r="128" spans="1:11" x14ac:dyDescent="0.25">
      <c r="A128" s="140">
        <v>62</v>
      </c>
      <c r="B128" s="139" t="s">
        <v>101</v>
      </c>
      <c r="C128" s="140">
        <v>3</v>
      </c>
      <c r="D128" s="139" t="s">
        <v>1098</v>
      </c>
      <c r="E128" s="137" t="s">
        <v>1172</v>
      </c>
      <c r="G128" s="140">
        <v>59</v>
      </c>
      <c r="H128" s="144" t="s">
        <v>88</v>
      </c>
      <c r="I128" s="144" t="s">
        <v>1199</v>
      </c>
      <c r="J128" s="144" t="s">
        <v>1094</v>
      </c>
      <c r="K128" s="146" t="s">
        <v>1117</v>
      </c>
    </row>
    <row r="129" spans="1:11" x14ac:dyDescent="0.25">
      <c r="A129" s="140">
        <v>62</v>
      </c>
      <c r="B129" s="139" t="s">
        <v>101</v>
      </c>
      <c r="C129" s="140">
        <v>3</v>
      </c>
      <c r="D129" s="139" t="s">
        <v>1094</v>
      </c>
      <c r="E129" s="137" t="s">
        <v>1343</v>
      </c>
      <c r="G129" s="149">
        <v>59</v>
      </c>
      <c r="H129" s="147" t="s">
        <v>88</v>
      </c>
      <c r="I129" s="150" t="s">
        <v>1206</v>
      </c>
      <c r="J129" s="144" t="s">
        <v>1108</v>
      </c>
      <c r="K129" s="148" t="s">
        <v>1343</v>
      </c>
    </row>
    <row r="130" spans="1:11" x14ac:dyDescent="0.25">
      <c r="A130" s="138">
        <v>62</v>
      </c>
      <c r="B130" s="139" t="s">
        <v>101</v>
      </c>
      <c r="C130" s="140">
        <v>4</v>
      </c>
      <c r="D130" s="139" t="s">
        <v>1095</v>
      </c>
      <c r="E130" s="137" t="s">
        <v>1345</v>
      </c>
      <c r="G130" s="140">
        <v>59</v>
      </c>
      <c r="H130" s="144" t="s">
        <v>88</v>
      </c>
      <c r="I130" s="144" t="s">
        <v>1206</v>
      </c>
      <c r="J130" s="144" t="s">
        <v>1111</v>
      </c>
      <c r="K130" s="121" t="s">
        <v>1345</v>
      </c>
    </row>
    <row r="131" spans="1:11" x14ac:dyDescent="0.25">
      <c r="A131" s="140">
        <v>62</v>
      </c>
      <c r="B131" s="139" t="s">
        <v>104</v>
      </c>
      <c r="C131" s="140">
        <v>4</v>
      </c>
      <c r="D131" s="139" t="s">
        <v>1094</v>
      </c>
      <c r="E131" s="137" t="s">
        <v>1172</v>
      </c>
      <c r="G131" s="140">
        <v>59</v>
      </c>
      <c r="H131" s="144" t="s">
        <v>88</v>
      </c>
      <c r="I131" s="144" t="s">
        <v>1330</v>
      </c>
      <c r="J131" s="144" t="s">
        <v>1106</v>
      </c>
      <c r="K131" s="148" t="s">
        <v>1343</v>
      </c>
    </row>
    <row r="132" spans="1:11" x14ac:dyDescent="0.25">
      <c r="A132" s="140">
        <v>62</v>
      </c>
      <c r="B132" s="139" t="s">
        <v>106</v>
      </c>
      <c r="C132" s="140">
        <v>3</v>
      </c>
      <c r="D132" s="139" t="s">
        <v>1100</v>
      </c>
      <c r="E132" s="137" t="s">
        <v>1343</v>
      </c>
      <c r="G132" s="140">
        <v>59</v>
      </c>
      <c r="H132" s="147" t="s">
        <v>88</v>
      </c>
      <c r="I132" s="144" t="s">
        <v>1321</v>
      </c>
      <c r="J132" s="144" t="s">
        <v>1320</v>
      </c>
      <c r="K132" s="148" t="s">
        <v>1343</v>
      </c>
    </row>
    <row r="133" spans="1:11" x14ac:dyDescent="0.25">
      <c r="A133" s="138">
        <v>69</v>
      </c>
      <c r="B133" s="139" t="s">
        <v>138</v>
      </c>
      <c r="C133" s="140">
        <v>3</v>
      </c>
      <c r="D133" s="139" t="s">
        <v>1093</v>
      </c>
      <c r="E133" s="137" t="s">
        <v>1343</v>
      </c>
      <c r="G133" s="140">
        <v>59</v>
      </c>
      <c r="H133" s="147" t="s">
        <v>88</v>
      </c>
      <c r="I133" s="144" t="s">
        <v>1273</v>
      </c>
      <c r="J133" s="144" t="s">
        <v>1108</v>
      </c>
      <c r="K133" s="146" t="s">
        <v>1110</v>
      </c>
    </row>
    <row r="134" spans="1:11" x14ac:dyDescent="0.25">
      <c r="A134" s="138">
        <v>69</v>
      </c>
      <c r="B134" s="139" t="s">
        <v>138</v>
      </c>
      <c r="C134" s="140">
        <v>3</v>
      </c>
      <c r="D134" s="139" t="s">
        <v>1123</v>
      </c>
      <c r="E134" s="137" t="s">
        <v>1116</v>
      </c>
      <c r="G134" s="140">
        <v>59</v>
      </c>
      <c r="H134" s="144" t="s">
        <v>100</v>
      </c>
      <c r="I134" s="144" t="s">
        <v>1234</v>
      </c>
      <c r="J134" s="144" t="s">
        <v>1098</v>
      </c>
      <c r="K134" s="146" t="s">
        <v>1110</v>
      </c>
    </row>
    <row r="135" spans="1:11" x14ac:dyDescent="0.25">
      <c r="A135" s="138">
        <v>69</v>
      </c>
      <c r="B135" s="139" t="s">
        <v>138</v>
      </c>
      <c r="C135" s="140">
        <v>3</v>
      </c>
      <c r="D135" s="139" t="s">
        <v>1095</v>
      </c>
      <c r="E135" s="137" t="s">
        <v>1116</v>
      </c>
      <c r="G135" s="140">
        <v>59</v>
      </c>
      <c r="H135" s="144" t="s">
        <v>100</v>
      </c>
      <c r="I135" s="144" t="s">
        <v>1310</v>
      </c>
      <c r="J135" s="144" t="s">
        <v>1097</v>
      </c>
      <c r="K135" s="148" t="s">
        <v>1343</v>
      </c>
    </row>
    <row r="136" spans="1:11" x14ac:dyDescent="0.25">
      <c r="A136" s="140">
        <v>71</v>
      </c>
      <c r="B136" s="141" t="s">
        <v>29</v>
      </c>
      <c r="C136" s="140">
        <v>4</v>
      </c>
      <c r="D136" s="139" t="s">
        <v>1094</v>
      </c>
      <c r="E136" s="137" t="s">
        <v>1343</v>
      </c>
      <c r="G136" s="140">
        <v>59</v>
      </c>
      <c r="H136" s="144" t="s">
        <v>100</v>
      </c>
      <c r="I136" s="144" t="s">
        <v>1219</v>
      </c>
      <c r="J136" s="144" t="s">
        <v>1095</v>
      </c>
      <c r="K136" s="146" t="s">
        <v>1110</v>
      </c>
    </row>
    <row r="137" spans="1:11" x14ac:dyDescent="0.25">
      <c r="A137" s="138">
        <v>71</v>
      </c>
      <c r="B137" s="139" t="s">
        <v>29</v>
      </c>
      <c r="C137" s="140">
        <v>4</v>
      </c>
      <c r="D137" s="139" t="s">
        <v>1095</v>
      </c>
      <c r="E137" s="137" t="s">
        <v>1343</v>
      </c>
      <c r="G137" s="140">
        <v>59</v>
      </c>
      <c r="H137" s="144" t="s">
        <v>100</v>
      </c>
      <c r="I137" s="144" t="s">
        <v>1297</v>
      </c>
      <c r="J137" s="85" t="s">
        <v>1096</v>
      </c>
      <c r="K137" s="148" t="s">
        <v>1343</v>
      </c>
    </row>
    <row r="138" spans="1:11" x14ac:dyDescent="0.25">
      <c r="A138" s="140">
        <v>71</v>
      </c>
      <c r="B138" s="139" t="s">
        <v>29</v>
      </c>
      <c r="C138" s="140">
        <v>3</v>
      </c>
      <c r="D138" s="139" t="s">
        <v>1094</v>
      </c>
      <c r="E138" s="137" t="s">
        <v>1116</v>
      </c>
      <c r="G138" s="140">
        <v>59</v>
      </c>
      <c r="H138" s="144" t="s">
        <v>100</v>
      </c>
      <c r="I138" s="144" t="s">
        <v>1297</v>
      </c>
      <c r="J138" s="144" t="s">
        <v>1095</v>
      </c>
      <c r="K138" s="146" t="s">
        <v>1117</v>
      </c>
    </row>
    <row r="139" spans="1:11" x14ac:dyDescent="0.25">
      <c r="A139" s="138">
        <v>71</v>
      </c>
      <c r="B139" s="139" t="s">
        <v>29</v>
      </c>
      <c r="C139" s="140">
        <v>4</v>
      </c>
      <c r="D139" s="139" t="s">
        <v>1095</v>
      </c>
      <c r="E139" s="137" t="s">
        <v>1116</v>
      </c>
      <c r="G139" s="140">
        <v>59</v>
      </c>
      <c r="H139" s="144" t="s">
        <v>100</v>
      </c>
      <c r="I139" s="144" t="s">
        <v>1301</v>
      </c>
      <c r="J139" s="144" t="s">
        <v>1097</v>
      </c>
      <c r="K139" s="148" t="s">
        <v>1343</v>
      </c>
    </row>
    <row r="140" spans="1:11" x14ac:dyDescent="0.25">
      <c r="A140" s="138">
        <v>71</v>
      </c>
      <c r="B140" s="139" t="s">
        <v>49</v>
      </c>
      <c r="C140" s="140">
        <v>4</v>
      </c>
      <c r="D140" s="139" t="s">
        <v>1100</v>
      </c>
      <c r="E140" s="137" t="s">
        <v>1172</v>
      </c>
      <c r="G140" s="140">
        <v>59</v>
      </c>
      <c r="H140" s="147" t="s">
        <v>100</v>
      </c>
      <c r="I140" s="144" t="s">
        <v>1319</v>
      </c>
      <c r="J140" s="144" t="s">
        <v>1317</v>
      </c>
      <c r="K140" s="148" t="s">
        <v>1343</v>
      </c>
    </row>
    <row r="141" spans="1:11" x14ac:dyDescent="0.25">
      <c r="A141" s="138">
        <v>71</v>
      </c>
      <c r="B141" s="139" t="s">
        <v>49</v>
      </c>
      <c r="C141" s="140">
        <v>4</v>
      </c>
      <c r="D141" s="139" t="s">
        <v>1093</v>
      </c>
      <c r="E141" s="137" t="s">
        <v>1343</v>
      </c>
      <c r="G141" s="140">
        <v>59</v>
      </c>
      <c r="H141" s="144" t="s">
        <v>100</v>
      </c>
      <c r="I141" s="144" t="s">
        <v>1311</v>
      </c>
      <c r="J141" s="144" t="s">
        <v>1097</v>
      </c>
      <c r="K141" s="148" t="s">
        <v>1343</v>
      </c>
    </row>
    <row r="142" spans="1:11" x14ac:dyDescent="0.25">
      <c r="A142" s="138">
        <v>71</v>
      </c>
      <c r="B142" s="139" t="s">
        <v>49</v>
      </c>
      <c r="C142" s="140">
        <v>4</v>
      </c>
      <c r="D142" s="139" t="s">
        <v>1093</v>
      </c>
      <c r="E142" s="137" t="s">
        <v>1343</v>
      </c>
      <c r="G142" s="140">
        <v>59</v>
      </c>
      <c r="H142" s="144" t="s">
        <v>12</v>
      </c>
      <c r="I142" s="144" t="s">
        <v>1109</v>
      </c>
      <c r="J142" s="144" t="s">
        <v>1093</v>
      </c>
      <c r="K142" s="148" t="s">
        <v>1343</v>
      </c>
    </row>
    <row r="143" spans="1:11" x14ac:dyDescent="0.25">
      <c r="A143" s="138">
        <v>71</v>
      </c>
      <c r="B143" s="141" t="s">
        <v>49</v>
      </c>
      <c r="C143" s="140">
        <v>4</v>
      </c>
      <c r="D143" s="139" t="s">
        <v>1094</v>
      </c>
      <c r="E143" s="137" t="s">
        <v>1343</v>
      </c>
      <c r="G143" s="86">
        <v>59</v>
      </c>
      <c r="H143" s="85" t="s">
        <v>12</v>
      </c>
      <c r="I143" s="85" t="s">
        <v>1109</v>
      </c>
      <c r="J143" s="85" t="s">
        <v>1096</v>
      </c>
      <c r="K143" s="148" t="s">
        <v>1343</v>
      </c>
    </row>
    <row r="144" spans="1:11" x14ac:dyDescent="0.25">
      <c r="A144" s="138">
        <v>71</v>
      </c>
      <c r="B144" s="141" t="s">
        <v>49</v>
      </c>
      <c r="C144" s="140">
        <v>4</v>
      </c>
      <c r="D144" s="139" t="s">
        <v>1094</v>
      </c>
      <c r="E144" s="137" t="s">
        <v>1343</v>
      </c>
      <c r="G144" s="142">
        <v>59</v>
      </c>
      <c r="H144" s="144" t="s">
        <v>12</v>
      </c>
      <c r="I144" s="147" t="s">
        <v>1323</v>
      </c>
      <c r="J144" s="147" t="s">
        <v>1320</v>
      </c>
      <c r="K144" s="148" t="s">
        <v>1343</v>
      </c>
    </row>
    <row r="145" spans="1:11" x14ac:dyDescent="0.25">
      <c r="A145" s="138">
        <v>71</v>
      </c>
      <c r="B145" s="141" t="s">
        <v>49</v>
      </c>
      <c r="C145" s="140">
        <v>4</v>
      </c>
      <c r="D145" s="139" t="s">
        <v>1095</v>
      </c>
      <c r="E145" s="137" t="s">
        <v>1343</v>
      </c>
      <c r="G145" s="140">
        <v>59</v>
      </c>
      <c r="H145" s="144" t="s">
        <v>12</v>
      </c>
      <c r="I145" s="144" t="s">
        <v>1233</v>
      </c>
      <c r="J145" s="144" t="s">
        <v>1097</v>
      </c>
      <c r="K145" s="146" t="s">
        <v>1110</v>
      </c>
    </row>
    <row r="146" spans="1:11" x14ac:dyDescent="0.25">
      <c r="A146" s="138">
        <v>71</v>
      </c>
      <c r="B146" s="139" t="s">
        <v>49</v>
      </c>
      <c r="C146" s="140">
        <v>3</v>
      </c>
      <c r="D146" s="139" t="s">
        <v>1100</v>
      </c>
      <c r="E146" s="137" t="s">
        <v>1343</v>
      </c>
      <c r="G146" s="140">
        <v>59</v>
      </c>
      <c r="H146" s="144" t="s">
        <v>14</v>
      </c>
      <c r="I146" s="144" t="s">
        <v>1190</v>
      </c>
      <c r="J146" s="85" t="s">
        <v>1096</v>
      </c>
      <c r="K146" s="148" t="s">
        <v>1343</v>
      </c>
    </row>
    <row r="147" spans="1:11" x14ac:dyDescent="0.25">
      <c r="A147" s="138">
        <v>71</v>
      </c>
      <c r="B147" s="139" t="s">
        <v>49</v>
      </c>
      <c r="C147" s="140">
        <v>4</v>
      </c>
      <c r="D147" s="139" t="s">
        <v>1401</v>
      </c>
      <c r="E147" s="137" t="s">
        <v>1343</v>
      </c>
      <c r="G147" s="140">
        <v>59</v>
      </c>
      <c r="H147" s="147" t="s">
        <v>14</v>
      </c>
      <c r="I147" s="144" t="s">
        <v>1224</v>
      </c>
      <c r="J147" s="144" t="s">
        <v>1095</v>
      </c>
      <c r="K147" s="146" t="s">
        <v>1110</v>
      </c>
    </row>
    <row r="148" spans="1:11" x14ac:dyDescent="0.25">
      <c r="A148" s="138">
        <v>71</v>
      </c>
      <c r="B148" s="139" t="s">
        <v>49</v>
      </c>
      <c r="C148" s="140">
        <v>4</v>
      </c>
      <c r="D148" s="139" t="s">
        <v>1102</v>
      </c>
      <c r="E148" s="137" t="s">
        <v>1343</v>
      </c>
      <c r="G148" s="140">
        <v>62</v>
      </c>
      <c r="H148" s="144" t="s">
        <v>26</v>
      </c>
      <c r="I148" s="144" t="s">
        <v>1264</v>
      </c>
      <c r="J148" s="144" t="s">
        <v>1107</v>
      </c>
      <c r="K148" s="146" t="s">
        <v>1110</v>
      </c>
    </row>
    <row r="149" spans="1:11" x14ac:dyDescent="0.25">
      <c r="A149" s="140">
        <v>71</v>
      </c>
      <c r="B149" s="139" t="s">
        <v>49</v>
      </c>
      <c r="C149" s="140">
        <v>4</v>
      </c>
      <c r="D149" s="143" t="s">
        <v>1093</v>
      </c>
      <c r="E149" s="137" t="s">
        <v>1345</v>
      </c>
      <c r="G149" s="140">
        <v>62</v>
      </c>
      <c r="H149" s="147" t="s">
        <v>26</v>
      </c>
      <c r="I149" s="144" t="s">
        <v>1238</v>
      </c>
      <c r="J149" s="144" t="s">
        <v>1098</v>
      </c>
      <c r="K149" s="146" t="s">
        <v>1110</v>
      </c>
    </row>
    <row r="150" spans="1:11" x14ac:dyDescent="0.25">
      <c r="A150" s="138">
        <v>71</v>
      </c>
      <c r="B150" s="139" t="s">
        <v>49</v>
      </c>
      <c r="C150" s="140">
        <v>3</v>
      </c>
      <c r="D150" s="139" t="s">
        <v>1094</v>
      </c>
      <c r="E150" s="137" t="s">
        <v>1345</v>
      </c>
      <c r="G150" s="140">
        <v>62</v>
      </c>
      <c r="H150" s="147" t="s">
        <v>26</v>
      </c>
      <c r="I150" s="144" t="s">
        <v>1347</v>
      </c>
      <c r="J150" s="144" t="s">
        <v>1093</v>
      </c>
      <c r="K150" s="121" t="s">
        <v>1345</v>
      </c>
    </row>
    <row r="151" spans="1:11" x14ac:dyDescent="0.25">
      <c r="A151" s="138">
        <v>71</v>
      </c>
      <c r="B151" s="139" t="s">
        <v>49</v>
      </c>
      <c r="C151" s="140">
        <v>4</v>
      </c>
      <c r="D151" s="139" t="s">
        <v>1123</v>
      </c>
      <c r="E151" s="137" t="s">
        <v>1116</v>
      </c>
      <c r="G151" s="140">
        <v>62</v>
      </c>
      <c r="H151" s="147" t="s">
        <v>26</v>
      </c>
      <c r="I151" s="144" t="s">
        <v>1348</v>
      </c>
      <c r="J151" s="144" t="s">
        <v>1093</v>
      </c>
      <c r="K151" s="121" t="s">
        <v>1345</v>
      </c>
    </row>
    <row r="152" spans="1:11" x14ac:dyDescent="0.25">
      <c r="A152" s="138">
        <v>71</v>
      </c>
      <c r="B152" s="139" t="s">
        <v>49</v>
      </c>
      <c r="C152" s="140">
        <v>4</v>
      </c>
      <c r="D152" s="139" t="s">
        <v>1094</v>
      </c>
      <c r="E152" s="137" t="s">
        <v>1116</v>
      </c>
      <c r="G152" s="142">
        <v>62</v>
      </c>
      <c r="H152" s="144" t="s">
        <v>26</v>
      </c>
      <c r="I152" s="147" t="s">
        <v>1217</v>
      </c>
      <c r="J152" s="147" t="s">
        <v>1094</v>
      </c>
      <c r="K152" s="148" t="s">
        <v>1110</v>
      </c>
    </row>
    <row r="153" spans="1:11" x14ac:dyDescent="0.25">
      <c r="A153" s="138">
        <v>71</v>
      </c>
      <c r="B153" s="139" t="s">
        <v>49</v>
      </c>
      <c r="C153" s="140">
        <v>4</v>
      </c>
      <c r="D153" s="139" t="s">
        <v>1094</v>
      </c>
      <c r="E153" s="137" t="s">
        <v>1116</v>
      </c>
      <c r="G153" s="140">
        <v>62</v>
      </c>
      <c r="H153" s="144" t="s">
        <v>26</v>
      </c>
      <c r="I153" s="144" t="s">
        <v>1186</v>
      </c>
      <c r="J153" s="144" t="s">
        <v>1111</v>
      </c>
      <c r="K153" s="121" t="s">
        <v>1345</v>
      </c>
    </row>
    <row r="154" spans="1:11" x14ac:dyDescent="0.25">
      <c r="A154" s="138">
        <v>71</v>
      </c>
      <c r="B154" s="139" t="s">
        <v>49</v>
      </c>
      <c r="C154" s="140">
        <v>4</v>
      </c>
      <c r="D154" s="139" t="s">
        <v>1095</v>
      </c>
      <c r="E154" s="137" t="s">
        <v>1116</v>
      </c>
      <c r="G154" s="140">
        <v>62</v>
      </c>
      <c r="H154" s="144" t="s">
        <v>27</v>
      </c>
      <c r="I154" s="144" t="s">
        <v>1181</v>
      </c>
      <c r="J154" s="144" t="s">
        <v>1096</v>
      </c>
      <c r="K154" s="146" t="s">
        <v>1110</v>
      </c>
    </row>
    <row r="155" spans="1:11" x14ac:dyDescent="0.25">
      <c r="A155" s="138">
        <v>71</v>
      </c>
      <c r="B155" s="139" t="s">
        <v>49</v>
      </c>
      <c r="C155" s="140">
        <v>3</v>
      </c>
      <c r="D155" s="139" t="s">
        <v>1093</v>
      </c>
      <c r="E155" s="137" t="s">
        <v>1117</v>
      </c>
      <c r="G155" s="140">
        <v>62</v>
      </c>
      <c r="H155" s="144" t="s">
        <v>27</v>
      </c>
      <c r="I155" s="144" t="s">
        <v>1181</v>
      </c>
      <c r="J155" s="85" t="s">
        <v>1096</v>
      </c>
      <c r="K155" s="148" t="s">
        <v>1343</v>
      </c>
    </row>
    <row r="156" spans="1:11" x14ac:dyDescent="0.25">
      <c r="A156" s="138">
        <v>71</v>
      </c>
      <c r="B156" s="139" t="s">
        <v>49</v>
      </c>
      <c r="C156" s="140">
        <v>4</v>
      </c>
      <c r="D156" s="139" t="s">
        <v>1094</v>
      </c>
      <c r="E156" s="137" t="s">
        <v>1117</v>
      </c>
      <c r="G156" s="142">
        <v>62</v>
      </c>
      <c r="H156" s="144" t="s">
        <v>27</v>
      </c>
      <c r="I156" s="147" t="s">
        <v>1232</v>
      </c>
      <c r="J156" s="147" t="s">
        <v>1097</v>
      </c>
      <c r="K156" s="148" t="s">
        <v>1110</v>
      </c>
    </row>
    <row r="157" spans="1:11" x14ac:dyDescent="0.25">
      <c r="A157" s="138">
        <v>71</v>
      </c>
      <c r="B157" s="139" t="s">
        <v>49</v>
      </c>
      <c r="C157" s="140">
        <v>3</v>
      </c>
      <c r="D157" s="139" t="s">
        <v>1094</v>
      </c>
      <c r="E157" s="137" t="s">
        <v>1117</v>
      </c>
      <c r="G157" s="140">
        <v>62</v>
      </c>
      <c r="H157" s="147" t="s">
        <v>27</v>
      </c>
      <c r="I157" s="144" t="s">
        <v>1146</v>
      </c>
      <c r="J157" s="85" t="s">
        <v>1096</v>
      </c>
      <c r="K157" s="148" t="s">
        <v>1343</v>
      </c>
    </row>
    <row r="158" spans="1:11" x14ac:dyDescent="0.25">
      <c r="A158" s="138">
        <v>77</v>
      </c>
      <c r="B158" s="139" t="s">
        <v>97</v>
      </c>
      <c r="C158" s="140">
        <v>4</v>
      </c>
      <c r="D158" s="139" t="s">
        <v>1095</v>
      </c>
      <c r="E158" s="137" t="s">
        <v>1116</v>
      </c>
      <c r="G158" s="140">
        <v>62</v>
      </c>
      <c r="H158" s="144" t="s">
        <v>16</v>
      </c>
      <c r="I158" s="144" t="s">
        <v>1309</v>
      </c>
      <c r="J158" s="144" t="s">
        <v>1097</v>
      </c>
      <c r="K158" s="148" t="s">
        <v>1343</v>
      </c>
    </row>
    <row r="159" spans="1:11" x14ac:dyDescent="0.25">
      <c r="A159" s="138">
        <v>80</v>
      </c>
      <c r="B159" s="139" t="s">
        <v>21</v>
      </c>
      <c r="C159" s="140">
        <v>4</v>
      </c>
      <c r="D159" s="139" t="s">
        <v>1096</v>
      </c>
      <c r="E159" s="137" t="s">
        <v>1172</v>
      </c>
      <c r="G159" s="140">
        <v>62</v>
      </c>
      <c r="H159" s="144" t="s">
        <v>16</v>
      </c>
      <c r="I159" s="144" t="s">
        <v>1149</v>
      </c>
      <c r="J159" s="144" t="s">
        <v>1093</v>
      </c>
      <c r="K159" s="146" t="s">
        <v>1110</v>
      </c>
    </row>
    <row r="160" spans="1:11" x14ac:dyDescent="0.25">
      <c r="A160" s="138">
        <v>80</v>
      </c>
      <c r="B160" s="139" t="s">
        <v>21</v>
      </c>
      <c r="C160" s="140">
        <v>3</v>
      </c>
      <c r="D160" s="139" t="s">
        <v>1097</v>
      </c>
      <c r="E160" s="137" t="s">
        <v>1172</v>
      </c>
      <c r="G160" s="140">
        <v>62</v>
      </c>
      <c r="H160" s="147" t="s">
        <v>41</v>
      </c>
      <c r="I160" s="144" t="s">
        <v>1212</v>
      </c>
      <c r="J160" s="144" t="s">
        <v>1093</v>
      </c>
      <c r="K160" s="137" t="s">
        <v>1110</v>
      </c>
    </row>
    <row r="161" spans="1:11" x14ac:dyDescent="0.25">
      <c r="A161" s="138">
        <v>80</v>
      </c>
      <c r="B161" s="139" t="s">
        <v>21</v>
      </c>
      <c r="C161" s="140">
        <v>4</v>
      </c>
      <c r="D161" s="139" t="s">
        <v>1099</v>
      </c>
      <c r="E161" s="137" t="s">
        <v>1172</v>
      </c>
      <c r="G161" s="140">
        <v>62</v>
      </c>
      <c r="H161" s="147" t="s">
        <v>43</v>
      </c>
      <c r="I161" s="144" t="s">
        <v>1231</v>
      </c>
      <c r="J161" s="144" t="s">
        <v>1097</v>
      </c>
      <c r="K161" s="146" t="s">
        <v>1110</v>
      </c>
    </row>
    <row r="162" spans="1:11" x14ac:dyDescent="0.25">
      <c r="A162" s="140">
        <v>80</v>
      </c>
      <c r="B162" s="139" t="s">
        <v>42</v>
      </c>
      <c r="C162" s="140">
        <v>3</v>
      </c>
      <c r="D162" s="139" t="s">
        <v>1097</v>
      </c>
      <c r="E162" s="137" t="s">
        <v>1172</v>
      </c>
      <c r="G162" s="140">
        <v>62</v>
      </c>
      <c r="H162" s="144" t="s">
        <v>43</v>
      </c>
      <c r="I162" s="144" t="s">
        <v>1125</v>
      </c>
      <c r="J162" s="85" t="s">
        <v>1096</v>
      </c>
      <c r="K162" s="148" t="s">
        <v>1343</v>
      </c>
    </row>
    <row r="163" spans="1:11" x14ac:dyDescent="0.25">
      <c r="A163" s="138">
        <v>80</v>
      </c>
      <c r="B163" s="139" t="s">
        <v>42</v>
      </c>
      <c r="C163" s="140">
        <v>4</v>
      </c>
      <c r="D163" s="139" t="s">
        <v>1099</v>
      </c>
      <c r="E163" s="137" t="s">
        <v>1172</v>
      </c>
      <c r="G163" s="142">
        <v>62</v>
      </c>
      <c r="H163" s="147" t="s">
        <v>1152</v>
      </c>
      <c r="I163" s="147" t="s">
        <v>1194</v>
      </c>
      <c r="J163" s="147" t="s">
        <v>1317</v>
      </c>
      <c r="K163" s="148" t="s">
        <v>1343</v>
      </c>
    </row>
    <row r="164" spans="1:11" x14ac:dyDescent="0.25">
      <c r="A164" s="140">
        <v>80</v>
      </c>
      <c r="B164" s="139" t="s">
        <v>42</v>
      </c>
      <c r="C164" s="140">
        <v>4</v>
      </c>
      <c r="D164" s="139" t="s">
        <v>1098</v>
      </c>
      <c r="E164" s="137" t="s">
        <v>1343</v>
      </c>
      <c r="G164" s="142">
        <v>62</v>
      </c>
      <c r="H164" s="147" t="s">
        <v>1152</v>
      </c>
      <c r="I164" s="147" t="s">
        <v>1242</v>
      </c>
      <c r="J164" s="147" t="s">
        <v>1098</v>
      </c>
      <c r="K164" s="137" t="s">
        <v>1110</v>
      </c>
    </row>
    <row r="165" spans="1:11" x14ac:dyDescent="0.25">
      <c r="A165" s="138">
        <v>80</v>
      </c>
      <c r="B165" s="139" t="s">
        <v>56</v>
      </c>
      <c r="C165" s="140">
        <v>3</v>
      </c>
      <c r="D165" s="139" t="s">
        <v>1093</v>
      </c>
      <c r="E165" s="137" t="s">
        <v>1345</v>
      </c>
      <c r="G165" s="86">
        <v>62</v>
      </c>
      <c r="H165" s="144" t="s">
        <v>1152</v>
      </c>
      <c r="I165" s="85" t="s">
        <v>1237</v>
      </c>
      <c r="J165" s="85" t="s">
        <v>1098</v>
      </c>
      <c r="K165" s="121" t="s">
        <v>1110</v>
      </c>
    </row>
    <row r="166" spans="1:11" x14ac:dyDescent="0.25">
      <c r="A166" s="140">
        <v>80</v>
      </c>
      <c r="B166" s="139" t="s">
        <v>56</v>
      </c>
      <c r="C166" s="140">
        <v>3</v>
      </c>
      <c r="D166" s="139" t="s">
        <v>1094</v>
      </c>
      <c r="E166" s="137" t="s">
        <v>1345</v>
      </c>
      <c r="G166" s="140">
        <v>62</v>
      </c>
      <c r="H166" s="144" t="s">
        <v>1152</v>
      </c>
      <c r="I166" s="144" t="s">
        <v>1154</v>
      </c>
      <c r="J166" s="144" t="s">
        <v>1108</v>
      </c>
      <c r="K166" s="148" t="s">
        <v>1343</v>
      </c>
    </row>
    <row r="167" spans="1:11" x14ac:dyDescent="0.25">
      <c r="A167" s="138">
        <v>80</v>
      </c>
      <c r="B167" s="139" t="s">
        <v>60</v>
      </c>
      <c r="C167" s="140">
        <v>4</v>
      </c>
      <c r="D167" s="139" t="s">
        <v>1101</v>
      </c>
      <c r="E167" s="137" t="s">
        <v>1172</v>
      </c>
      <c r="G167" s="140">
        <v>62</v>
      </c>
      <c r="H167" s="147" t="s">
        <v>55</v>
      </c>
      <c r="I167" s="144" t="s">
        <v>1189</v>
      </c>
      <c r="J167" s="85" t="s">
        <v>1096</v>
      </c>
      <c r="K167" s="148" t="s">
        <v>1343</v>
      </c>
    </row>
    <row r="168" spans="1:11" x14ac:dyDescent="0.25">
      <c r="A168" s="138">
        <v>80</v>
      </c>
      <c r="B168" s="139" t="s">
        <v>60</v>
      </c>
      <c r="C168" s="140">
        <v>3</v>
      </c>
      <c r="D168" s="139" t="s">
        <v>1103</v>
      </c>
      <c r="E168" s="137" t="s">
        <v>1172</v>
      </c>
      <c r="G168" s="140">
        <v>62</v>
      </c>
      <c r="H168" s="144" t="s">
        <v>55</v>
      </c>
      <c r="I168" s="144" t="s">
        <v>1335</v>
      </c>
      <c r="J168" s="144" t="s">
        <v>1107</v>
      </c>
      <c r="K168" s="148" t="s">
        <v>1343</v>
      </c>
    </row>
    <row r="169" spans="1:11" x14ac:dyDescent="0.25">
      <c r="A169" s="138">
        <v>80</v>
      </c>
      <c r="B169" s="139" t="s">
        <v>103</v>
      </c>
      <c r="C169" s="140">
        <v>3</v>
      </c>
      <c r="D169" s="139" t="s">
        <v>1098</v>
      </c>
      <c r="E169" s="137" t="s">
        <v>1172</v>
      </c>
      <c r="G169" s="142">
        <v>62</v>
      </c>
      <c r="H169" s="144" t="s">
        <v>1142</v>
      </c>
      <c r="I169" s="147" t="s">
        <v>1313</v>
      </c>
      <c r="J169" s="147" t="s">
        <v>1098</v>
      </c>
      <c r="K169" s="148" t="s">
        <v>1343</v>
      </c>
    </row>
    <row r="170" spans="1:11" x14ac:dyDescent="0.25">
      <c r="A170" s="138">
        <v>80</v>
      </c>
      <c r="B170" s="139" t="s">
        <v>114</v>
      </c>
      <c r="C170" s="140">
        <v>3</v>
      </c>
      <c r="D170" s="139" t="s">
        <v>1098</v>
      </c>
      <c r="E170" s="137" t="s">
        <v>1172</v>
      </c>
      <c r="G170" s="142">
        <v>62</v>
      </c>
      <c r="H170" s="144" t="s">
        <v>101</v>
      </c>
      <c r="I170" s="147" t="s">
        <v>1230</v>
      </c>
      <c r="J170" s="147" t="s">
        <v>1097</v>
      </c>
      <c r="K170" s="148" t="s">
        <v>1110</v>
      </c>
    </row>
    <row r="171" spans="1:11" x14ac:dyDescent="0.25">
      <c r="A171" s="138">
        <v>80</v>
      </c>
      <c r="B171" s="139" t="s">
        <v>114</v>
      </c>
      <c r="C171" s="140">
        <v>3</v>
      </c>
      <c r="D171" s="139" t="s">
        <v>1101</v>
      </c>
      <c r="E171" s="137" t="s">
        <v>1172</v>
      </c>
      <c r="G171" s="140">
        <v>62</v>
      </c>
      <c r="H171" s="144" t="s">
        <v>101</v>
      </c>
      <c r="I171" s="144" t="s">
        <v>1388</v>
      </c>
      <c r="J171" s="144" t="s">
        <v>1093</v>
      </c>
      <c r="K171" s="146" t="s">
        <v>1117</v>
      </c>
    </row>
    <row r="172" spans="1:11" x14ac:dyDescent="0.25">
      <c r="A172" s="138">
        <v>80</v>
      </c>
      <c r="B172" s="139" t="s">
        <v>114</v>
      </c>
      <c r="C172" s="140">
        <v>4</v>
      </c>
      <c r="D172" s="139" t="s">
        <v>1098</v>
      </c>
      <c r="E172" s="137" t="s">
        <v>1345</v>
      </c>
      <c r="G172" s="140">
        <v>62</v>
      </c>
      <c r="H172" s="147" t="s">
        <v>101</v>
      </c>
      <c r="I172" s="144" t="s">
        <v>1380</v>
      </c>
      <c r="J172" s="144" t="s">
        <v>1094</v>
      </c>
      <c r="K172" s="146" t="s">
        <v>1116</v>
      </c>
    </row>
    <row r="173" spans="1:11" x14ac:dyDescent="0.25">
      <c r="A173" s="140">
        <v>89</v>
      </c>
      <c r="B173" s="139" t="s">
        <v>1208</v>
      </c>
      <c r="C173" s="140">
        <v>3</v>
      </c>
      <c r="D173" s="139" t="s">
        <v>1093</v>
      </c>
      <c r="E173" s="137" t="s">
        <v>1172</v>
      </c>
      <c r="G173" s="140">
        <v>62</v>
      </c>
      <c r="H173" s="144" t="s">
        <v>101</v>
      </c>
      <c r="I173" s="144" t="s">
        <v>1104</v>
      </c>
      <c r="J173" s="144" t="s">
        <v>1093</v>
      </c>
      <c r="K173" s="146" t="s">
        <v>1110</v>
      </c>
    </row>
    <row r="174" spans="1:11" x14ac:dyDescent="0.25">
      <c r="A174" s="138">
        <v>91</v>
      </c>
      <c r="B174" s="139" t="s">
        <v>54</v>
      </c>
      <c r="C174" s="140">
        <v>4</v>
      </c>
      <c r="D174" s="139" t="s">
        <v>1093</v>
      </c>
      <c r="E174" s="137" t="s">
        <v>1172</v>
      </c>
      <c r="G174" s="142">
        <v>62</v>
      </c>
      <c r="H174" s="144" t="s">
        <v>101</v>
      </c>
      <c r="I174" s="147" t="s">
        <v>1104</v>
      </c>
      <c r="J174" s="147" t="s">
        <v>1093</v>
      </c>
      <c r="K174" s="121" t="s">
        <v>1345</v>
      </c>
    </row>
    <row r="175" spans="1:11" x14ac:dyDescent="0.25">
      <c r="A175" s="138">
        <v>91</v>
      </c>
      <c r="B175" s="139" t="s">
        <v>54</v>
      </c>
      <c r="C175" s="140">
        <v>4</v>
      </c>
      <c r="D175" s="139" t="s">
        <v>1095</v>
      </c>
      <c r="E175" s="137" t="s">
        <v>1343</v>
      </c>
      <c r="G175" s="140">
        <v>62</v>
      </c>
      <c r="H175" s="144" t="s">
        <v>104</v>
      </c>
      <c r="I175" s="144" t="s">
        <v>1177</v>
      </c>
      <c r="J175" s="144" t="s">
        <v>1096</v>
      </c>
      <c r="K175" s="146" t="s">
        <v>1110</v>
      </c>
    </row>
    <row r="176" spans="1:11" x14ac:dyDescent="0.25">
      <c r="A176" s="138"/>
      <c r="B176" s="139"/>
      <c r="C176" s="140"/>
      <c r="D176" s="139"/>
      <c r="E176" s="137"/>
      <c r="G176" s="140">
        <v>62</v>
      </c>
      <c r="H176" s="144" t="s">
        <v>106</v>
      </c>
      <c r="I176" s="144" t="s">
        <v>1145</v>
      </c>
      <c r="J176" s="144" t="s">
        <v>1097</v>
      </c>
      <c r="K176" s="137" t="s">
        <v>1110</v>
      </c>
    </row>
    <row r="177" spans="1:11" x14ac:dyDescent="0.25">
      <c r="A177" s="138"/>
      <c r="B177" s="139"/>
      <c r="C177" s="140"/>
      <c r="D177" s="139"/>
      <c r="E177" s="137"/>
      <c r="G177" s="86">
        <v>62</v>
      </c>
      <c r="H177" s="85" t="s">
        <v>106</v>
      </c>
      <c r="I177" s="85" t="s">
        <v>1294</v>
      </c>
      <c r="J177" s="85" t="s">
        <v>1095</v>
      </c>
      <c r="K177" s="148" t="s">
        <v>1343</v>
      </c>
    </row>
    <row r="178" spans="1:11" x14ac:dyDescent="0.25">
      <c r="A178" s="87"/>
      <c r="B178" s="124"/>
      <c r="C178" s="86"/>
      <c r="D178" s="124"/>
      <c r="E178" s="123"/>
      <c r="G178" s="140">
        <v>62</v>
      </c>
      <c r="H178" s="144" t="s">
        <v>1235</v>
      </c>
      <c r="I178" s="144" t="s">
        <v>1290</v>
      </c>
      <c r="J178" s="144" t="s">
        <v>1095</v>
      </c>
      <c r="K178" s="148" t="s">
        <v>1343</v>
      </c>
    </row>
    <row r="179" spans="1:11" x14ac:dyDescent="0.25">
      <c r="A179" s="87"/>
      <c r="B179" s="124"/>
      <c r="C179" s="86"/>
      <c r="D179" s="124"/>
      <c r="E179" s="123"/>
      <c r="G179" s="149">
        <v>62</v>
      </c>
      <c r="H179" s="144" t="s">
        <v>1235</v>
      </c>
      <c r="I179" s="150" t="s">
        <v>1290</v>
      </c>
      <c r="J179" s="144" t="s">
        <v>1095</v>
      </c>
      <c r="K179" s="146" t="s">
        <v>1117</v>
      </c>
    </row>
    <row r="180" spans="1:11" x14ac:dyDescent="0.25">
      <c r="A180" s="87"/>
      <c r="B180" s="124"/>
      <c r="C180" s="86"/>
      <c r="D180" s="124"/>
      <c r="E180" s="123"/>
      <c r="G180" s="140">
        <v>62</v>
      </c>
      <c r="H180" s="144" t="s">
        <v>1235</v>
      </c>
      <c r="I180" s="144" t="s">
        <v>1236</v>
      </c>
      <c r="J180" s="144" t="s">
        <v>1098</v>
      </c>
      <c r="K180" s="146" t="s">
        <v>1110</v>
      </c>
    </row>
    <row r="181" spans="1:11" x14ac:dyDescent="0.25">
      <c r="A181" s="87"/>
      <c r="B181" s="124"/>
      <c r="C181" s="86"/>
      <c r="D181" s="124"/>
      <c r="E181" s="123"/>
      <c r="G181" s="140">
        <v>62</v>
      </c>
      <c r="H181" s="147" t="s">
        <v>1235</v>
      </c>
      <c r="I181" s="144" t="s">
        <v>1241</v>
      </c>
      <c r="J181" s="144" t="s">
        <v>1098</v>
      </c>
      <c r="K181" s="146" t="s">
        <v>1110</v>
      </c>
    </row>
    <row r="182" spans="1:11" x14ac:dyDescent="0.25">
      <c r="A182" s="87"/>
      <c r="B182" s="124"/>
      <c r="C182" s="86"/>
      <c r="D182" s="124"/>
      <c r="E182" s="123"/>
      <c r="G182" s="140">
        <v>62</v>
      </c>
      <c r="H182" s="144" t="s">
        <v>133</v>
      </c>
      <c r="I182" s="144" t="s">
        <v>1191</v>
      </c>
      <c r="J182" s="85" t="s">
        <v>1096</v>
      </c>
      <c r="K182" s="148" t="s">
        <v>1343</v>
      </c>
    </row>
    <row r="183" spans="1:11" x14ac:dyDescent="0.25">
      <c r="A183" s="87"/>
      <c r="B183" s="124"/>
      <c r="C183" s="86"/>
      <c r="D183" s="124"/>
      <c r="E183" s="123"/>
      <c r="G183" s="140">
        <v>62</v>
      </c>
      <c r="H183" s="144" t="s">
        <v>133</v>
      </c>
      <c r="I183" s="144" t="s">
        <v>1226</v>
      </c>
      <c r="J183" s="144" t="s">
        <v>1096</v>
      </c>
      <c r="K183" s="146" t="s">
        <v>1110</v>
      </c>
    </row>
    <row r="184" spans="1:11" x14ac:dyDescent="0.25">
      <c r="A184" s="87"/>
      <c r="B184" s="124"/>
      <c r="C184" s="86"/>
      <c r="D184" s="124"/>
      <c r="E184" s="123"/>
      <c r="G184" s="140">
        <v>62</v>
      </c>
      <c r="H184" s="144" t="s">
        <v>133</v>
      </c>
      <c r="I184" s="144" t="s">
        <v>1122</v>
      </c>
      <c r="J184" s="144" t="s">
        <v>1096</v>
      </c>
      <c r="K184" s="146" t="s">
        <v>1110</v>
      </c>
    </row>
    <row r="185" spans="1:11" x14ac:dyDescent="0.25">
      <c r="A185" s="87"/>
      <c r="B185" s="124"/>
      <c r="C185" s="86"/>
      <c r="D185" s="124"/>
      <c r="E185" s="123"/>
      <c r="G185" s="142">
        <v>62</v>
      </c>
      <c r="H185" s="144" t="s">
        <v>133</v>
      </c>
      <c r="I185" s="147" t="s">
        <v>1188</v>
      </c>
      <c r="J185" s="144" t="s">
        <v>1097</v>
      </c>
      <c r="K185" s="148" t="s">
        <v>1343</v>
      </c>
    </row>
    <row r="186" spans="1:11" x14ac:dyDescent="0.25">
      <c r="A186" s="87"/>
      <c r="B186" s="124"/>
      <c r="C186" s="86"/>
      <c r="D186" s="124"/>
      <c r="E186" s="123"/>
      <c r="G186" s="140">
        <v>62</v>
      </c>
      <c r="H186" s="144" t="s">
        <v>133</v>
      </c>
      <c r="I186" s="144" t="s">
        <v>1223</v>
      </c>
      <c r="J186" s="144" t="s">
        <v>1095</v>
      </c>
      <c r="K186" s="146" t="s">
        <v>1110</v>
      </c>
    </row>
    <row r="187" spans="1:11" x14ac:dyDescent="0.25">
      <c r="A187" s="87"/>
      <c r="B187" s="124"/>
      <c r="C187" s="86"/>
      <c r="D187" s="124"/>
      <c r="E187" s="123"/>
      <c r="G187" s="140">
        <v>62</v>
      </c>
      <c r="H187" s="144" t="s">
        <v>133</v>
      </c>
      <c r="I187" s="144" t="s">
        <v>1223</v>
      </c>
      <c r="J187" s="144" t="s">
        <v>1097</v>
      </c>
      <c r="K187" s="148" t="s">
        <v>1343</v>
      </c>
    </row>
    <row r="188" spans="1:11" x14ac:dyDescent="0.25">
      <c r="A188" s="87"/>
      <c r="B188" s="124"/>
      <c r="C188" s="86"/>
      <c r="D188" s="124"/>
      <c r="E188" s="123"/>
      <c r="G188" s="140">
        <v>62</v>
      </c>
      <c r="H188" s="144" t="s">
        <v>139</v>
      </c>
      <c r="I188" s="144" t="s">
        <v>1180</v>
      </c>
      <c r="J188" s="144" t="s">
        <v>1095</v>
      </c>
      <c r="K188" s="146" t="s">
        <v>1110</v>
      </c>
    </row>
    <row r="189" spans="1:11" x14ac:dyDescent="0.25">
      <c r="A189" s="87"/>
      <c r="B189" s="124"/>
      <c r="C189" s="86"/>
      <c r="D189" s="124"/>
      <c r="E189" s="123"/>
      <c r="G189" s="140">
        <v>69</v>
      </c>
      <c r="H189" s="144" t="s">
        <v>66</v>
      </c>
      <c r="I189" s="144" t="s">
        <v>1392</v>
      </c>
      <c r="J189" s="144" t="s">
        <v>1094</v>
      </c>
      <c r="K189" s="137" t="s">
        <v>1110</v>
      </c>
    </row>
    <row r="190" spans="1:11" x14ac:dyDescent="0.25">
      <c r="A190" s="87"/>
      <c r="B190" s="124"/>
      <c r="C190" s="86"/>
      <c r="D190" s="124"/>
      <c r="E190" s="123"/>
      <c r="G190" s="140">
        <v>69</v>
      </c>
      <c r="H190" s="147" t="s">
        <v>66</v>
      </c>
      <c r="I190" s="144" t="s">
        <v>1240</v>
      </c>
      <c r="J190" s="144" t="s">
        <v>1098</v>
      </c>
      <c r="K190" s="146" t="s">
        <v>1110</v>
      </c>
    </row>
    <row r="191" spans="1:11" x14ac:dyDescent="0.25">
      <c r="A191" s="87"/>
      <c r="B191" s="124"/>
      <c r="C191" s="86"/>
      <c r="D191" s="124"/>
      <c r="E191" s="123"/>
      <c r="G191" s="140">
        <v>69</v>
      </c>
      <c r="H191" s="147" t="s">
        <v>68</v>
      </c>
      <c r="I191" s="144" t="s">
        <v>1246</v>
      </c>
      <c r="J191" s="144" t="s">
        <v>1100</v>
      </c>
      <c r="K191" s="146" t="s">
        <v>1110</v>
      </c>
    </row>
    <row r="192" spans="1:11" x14ac:dyDescent="0.25">
      <c r="A192" s="87"/>
      <c r="B192" s="124"/>
      <c r="C192" s="86"/>
      <c r="D192" s="124"/>
      <c r="E192" s="123"/>
      <c r="G192" s="140">
        <v>69</v>
      </c>
      <c r="H192" s="144" t="s">
        <v>68</v>
      </c>
      <c r="I192" s="144" t="s">
        <v>1143</v>
      </c>
      <c r="J192" s="144" t="s">
        <v>1094</v>
      </c>
      <c r="K192" s="146" t="s">
        <v>1110</v>
      </c>
    </row>
    <row r="193" spans="1:11" x14ac:dyDescent="0.25">
      <c r="A193" s="87"/>
      <c r="B193" s="124"/>
      <c r="C193" s="86"/>
      <c r="D193" s="124"/>
      <c r="E193" s="123"/>
      <c r="G193" s="140">
        <v>69</v>
      </c>
      <c r="H193" s="144" t="s">
        <v>68</v>
      </c>
      <c r="I193" s="144" t="s">
        <v>1250</v>
      </c>
      <c r="J193" s="144" t="s">
        <v>1105</v>
      </c>
      <c r="K193" s="146" t="s">
        <v>1110</v>
      </c>
    </row>
    <row r="194" spans="1:11" x14ac:dyDescent="0.25">
      <c r="A194" s="87"/>
      <c r="B194" s="124"/>
      <c r="C194" s="86"/>
      <c r="D194" s="124"/>
      <c r="E194" s="123"/>
      <c r="G194" s="140">
        <v>69</v>
      </c>
      <c r="H194" s="144" t="s">
        <v>68</v>
      </c>
      <c r="I194" s="144" t="s">
        <v>1304</v>
      </c>
      <c r="J194" s="144" t="s">
        <v>1097</v>
      </c>
      <c r="K194" s="148" t="s">
        <v>1343</v>
      </c>
    </row>
    <row r="195" spans="1:11" x14ac:dyDescent="0.25">
      <c r="A195" s="87"/>
      <c r="B195" s="124"/>
      <c r="C195" s="86"/>
      <c r="D195" s="124"/>
      <c r="E195" s="123"/>
      <c r="G195" s="86">
        <v>69</v>
      </c>
      <c r="H195" s="85" t="s">
        <v>111</v>
      </c>
      <c r="I195" s="85" t="s">
        <v>1298</v>
      </c>
      <c r="J195" s="85" t="s">
        <v>1096</v>
      </c>
      <c r="K195" s="148" t="s">
        <v>1343</v>
      </c>
    </row>
    <row r="196" spans="1:11" x14ac:dyDescent="0.25">
      <c r="A196" s="87"/>
      <c r="B196" s="124"/>
      <c r="C196" s="86"/>
      <c r="D196" s="124"/>
      <c r="E196" s="123"/>
      <c r="G196" s="140">
        <v>69</v>
      </c>
      <c r="H196" s="144" t="s">
        <v>111</v>
      </c>
      <c r="I196" s="144" t="s">
        <v>1312</v>
      </c>
      <c r="J196" s="144" t="s">
        <v>1098</v>
      </c>
      <c r="K196" s="148" t="s">
        <v>1343</v>
      </c>
    </row>
    <row r="197" spans="1:11" x14ac:dyDescent="0.25">
      <c r="A197" s="87"/>
      <c r="B197" s="124"/>
      <c r="C197" s="86"/>
      <c r="D197" s="124"/>
      <c r="E197" s="123"/>
      <c r="G197" s="86">
        <v>69</v>
      </c>
      <c r="H197" s="144" t="s">
        <v>138</v>
      </c>
      <c r="I197" s="85" t="s">
        <v>1200</v>
      </c>
      <c r="J197" s="85" t="s">
        <v>1317</v>
      </c>
      <c r="K197" s="148" t="s">
        <v>1343</v>
      </c>
    </row>
    <row r="198" spans="1:11" x14ac:dyDescent="0.25">
      <c r="A198" s="87"/>
      <c r="B198" s="124"/>
      <c r="C198" s="86"/>
      <c r="D198" s="124"/>
      <c r="E198" s="123"/>
      <c r="G198" s="142">
        <v>69</v>
      </c>
      <c r="H198" s="144" t="s">
        <v>138</v>
      </c>
      <c r="I198" s="147" t="s">
        <v>1403</v>
      </c>
      <c r="J198" s="147" t="s">
        <v>1320</v>
      </c>
      <c r="K198" s="148" t="s">
        <v>1343</v>
      </c>
    </row>
    <row r="199" spans="1:11" x14ac:dyDescent="0.25">
      <c r="A199" s="87"/>
      <c r="B199" s="124"/>
      <c r="C199" s="86"/>
      <c r="D199" s="124"/>
      <c r="E199" s="123"/>
      <c r="G199" s="140">
        <v>69</v>
      </c>
      <c r="H199" s="144" t="s">
        <v>138</v>
      </c>
      <c r="I199" s="144" t="s">
        <v>1390</v>
      </c>
      <c r="J199" s="144" t="s">
        <v>1094</v>
      </c>
      <c r="K199" s="137" t="s">
        <v>1117</v>
      </c>
    </row>
    <row r="200" spans="1:11" x14ac:dyDescent="0.25">
      <c r="A200" s="87"/>
      <c r="B200" s="124"/>
      <c r="C200" s="86"/>
      <c r="D200" s="124"/>
      <c r="E200" s="123"/>
      <c r="G200" s="140">
        <v>69</v>
      </c>
      <c r="H200" s="144" t="s">
        <v>138</v>
      </c>
      <c r="I200" s="144" t="s">
        <v>1252</v>
      </c>
      <c r="J200" s="144" t="s">
        <v>1105</v>
      </c>
      <c r="K200" s="146" t="s">
        <v>1110</v>
      </c>
    </row>
    <row r="201" spans="1:11" x14ac:dyDescent="0.25">
      <c r="A201" s="86"/>
      <c r="B201" s="124"/>
      <c r="C201" s="86"/>
      <c r="D201" s="124"/>
      <c r="E201" s="123"/>
      <c r="G201" s="140">
        <v>69</v>
      </c>
      <c r="H201" s="147" t="s">
        <v>138</v>
      </c>
      <c r="I201" s="144" t="s">
        <v>1245</v>
      </c>
      <c r="J201" s="144" t="s">
        <v>1100</v>
      </c>
      <c r="K201" s="146" t="s">
        <v>1110</v>
      </c>
    </row>
    <row r="202" spans="1:11" x14ac:dyDescent="0.25">
      <c r="A202" s="86"/>
      <c r="B202" s="124"/>
      <c r="C202" s="86"/>
      <c r="D202" s="124"/>
      <c r="E202" s="123"/>
      <c r="G202" s="140">
        <v>69</v>
      </c>
      <c r="H202" s="144" t="s">
        <v>900</v>
      </c>
      <c r="I202" s="144" t="s">
        <v>1153</v>
      </c>
      <c r="J202" s="85" t="s">
        <v>1096</v>
      </c>
      <c r="K202" s="148" t="s">
        <v>1343</v>
      </c>
    </row>
    <row r="203" spans="1:11" x14ac:dyDescent="0.25">
      <c r="A203" s="87"/>
      <c r="B203" s="124"/>
      <c r="C203" s="86"/>
      <c r="D203" s="124"/>
      <c r="E203" s="123"/>
      <c r="G203" s="142">
        <v>69</v>
      </c>
      <c r="H203" s="147" t="s">
        <v>18</v>
      </c>
      <c r="I203" s="147" t="s">
        <v>1341</v>
      </c>
      <c r="J203" s="147" t="s">
        <v>1108</v>
      </c>
      <c r="K203" s="148" t="s">
        <v>1343</v>
      </c>
    </row>
    <row r="204" spans="1:11" x14ac:dyDescent="0.25">
      <c r="A204" s="86"/>
      <c r="B204" s="124"/>
      <c r="C204" s="86"/>
      <c r="D204" s="124"/>
      <c r="E204" s="123"/>
      <c r="G204" s="86">
        <v>69</v>
      </c>
      <c r="H204" s="85" t="s">
        <v>18</v>
      </c>
      <c r="I204" s="85" t="s">
        <v>1187</v>
      </c>
      <c r="J204" s="85" t="s">
        <v>1094</v>
      </c>
      <c r="K204" s="121" t="s">
        <v>1116</v>
      </c>
    </row>
    <row r="205" spans="1:11" x14ac:dyDescent="0.25">
      <c r="A205" s="87"/>
      <c r="B205" s="124"/>
      <c r="C205" s="86"/>
      <c r="D205" s="124"/>
      <c r="E205" s="123"/>
      <c r="G205" s="140">
        <v>71</v>
      </c>
      <c r="H205" s="144" t="s">
        <v>49</v>
      </c>
      <c r="I205" s="144" t="s">
        <v>1262</v>
      </c>
      <c r="J205" s="144" t="s">
        <v>1107</v>
      </c>
      <c r="K205" s="146" t="s">
        <v>1110</v>
      </c>
    </row>
    <row r="206" spans="1:11" x14ac:dyDescent="0.25">
      <c r="A206" s="87"/>
      <c r="B206" s="124"/>
      <c r="C206" s="86"/>
      <c r="D206" s="124"/>
      <c r="E206" s="123"/>
      <c r="G206" s="140">
        <v>71</v>
      </c>
      <c r="H206" s="144" t="s">
        <v>49</v>
      </c>
      <c r="I206" s="144" t="s">
        <v>1214</v>
      </c>
      <c r="J206" s="144" t="s">
        <v>1093</v>
      </c>
      <c r="K206" s="146" t="s">
        <v>1110</v>
      </c>
    </row>
    <row r="207" spans="1:11" x14ac:dyDescent="0.25">
      <c r="A207" s="87"/>
      <c r="B207" s="124"/>
      <c r="C207" s="86"/>
      <c r="D207" s="124"/>
      <c r="E207" s="123"/>
      <c r="G207" s="140">
        <v>71</v>
      </c>
      <c r="H207" s="144" t="s">
        <v>49</v>
      </c>
      <c r="I207" s="144" t="s">
        <v>1265</v>
      </c>
      <c r="J207" s="144" t="s">
        <v>1107</v>
      </c>
      <c r="K207" s="146" t="s">
        <v>1110</v>
      </c>
    </row>
    <row r="208" spans="1:11" x14ac:dyDescent="0.25">
      <c r="A208" s="87"/>
      <c r="B208" s="124"/>
      <c r="C208" s="86"/>
      <c r="D208" s="124"/>
      <c r="E208" s="123"/>
      <c r="G208" s="140">
        <v>71</v>
      </c>
      <c r="H208" s="147" t="s">
        <v>49</v>
      </c>
      <c r="I208" s="144" t="s">
        <v>1275</v>
      </c>
      <c r="J208" s="144" t="s">
        <v>1108</v>
      </c>
      <c r="K208" s="146" t="s">
        <v>1110</v>
      </c>
    </row>
    <row r="209" spans="1:11" x14ac:dyDescent="0.25">
      <c r="A209" s="86"/>
      <c r="B209" s="124"/>
      <c r="C209" s="86"/>
      <c r="D209" s="124"/>
      <c r="E209" s="123"/>
      <c r="G209" s="140">
        <v>71</v>
      </c>
      <c r="H209" s="144" t="s">
        <v>49</v>
      </c>
      <c r="I209" s="144" t="s">
        <v>1275</v>
      </c>
      <c r="J209" s="144" t="s">
        <v>1111</v>
      </c>
      <c r="K209" s="121" t="s">
        <v>1345</v>
      </c>
    </row>
    <row r="210" spans="1:11" x14ac:dyDescent="0.25">
      <c r="A210" s="87"/>
      <c r="B210" s="124"/>
      <c r="C210" s="86"/>
      <c r="D210" s="124"/>
      <c r="E210" s="123"/>
      <c r="G210" s="140">
        <v>71</v>
      </c>
      <c r="H210" s="147" t="s">
        <v>49</v>
      </c>
      <c r="I210" s="144" t="s">
        <v>1370</v>
      </c>
      <c r="J210" s="144" t="s">
        <v>1095</v>
      </c>
      <c r="K210" s="121" t="s">
        <v>1345</v>
      </c>
    </row>
    <row r="211" spans="1:11" x14ac:dyDescent="0.25">
      <c r="A211" s="87"/>
      <c r="B211" s="124"/>
      <c r="C211" s="86"/>
      <c r="D211" s="124"/>
      <c r="E211" s="123"/>
      <c r="G211" s="140">
        <v>71</v>
      </c>
      <c r="H211" s="144" t="s">
        <v>49</v>
      </c>
      <c r="I211" s="144" t="s">
        <v>1218</v>
      </c>
      <c r="J211" s="144" t="s">
        <v>1094</v>
      </c>
      <c r="K211" s="137" t="s">
        <v>1110</v>
      </c>
    </row>
    <row r="212" spans="1:11" x14ac:dyDescent="0.25">
      <c r="A212" s="87"/>
      <c r="B212" s="124"/>
      <c r="C212" s="86"/>
      <c r="D212" s="124"/>
      <c r="E212" s="123"/>
      <c r="G212" s="140">
        <v>77</v>
      </c>
      <c r="H212" s="147" t="s">
        <v>97</v>
      </c>
      <c r="I212" s="144" t="s">
        <v>1369</v>
      </c>
      <c r="J212" s="144" t="s">
        <v>1095</v>
      </c>
      <c r="K212" s="121" t="s">
        <v>1345</v>
      </c>
    </row>
    <row r="213" spans="1:11" x14ac:dyDescent="0.25">
      <c r="A213" s="87"/>
      <c r="B213" s="124"/>
      <c r="C213" s="86"/>
      <c r="D213" s="124"/>
      <c r="E213" s="123"/>
      <c r="G213" s="140">
        <v>77</v>
      </c>
      <c r="H213" s="147" t="s">
        <v>97</v>
      </c>
      <c r="I213" s="144" t="s">
        <v>1184</v>
      </c>
      <c r="J213" s="144" t="s">
        <v>1106</v>
      </c>
      <c r="K213" s="146" t="s">
        <v>1110</v>
      </c>
    </row>
    <row r="214" spans="1:11" x14ac:dyDescent="0.25">
      <c r="A214" s="87"/>
      <c r="B214" s="124"/>
      <c r="C214" s="86"/>
      <c r="D214" s="124"/>
      <c r="E214" s="123"/>
      <c r="G214" s="140">
        <v>77</v>
      </c>
      <c r="H214" s="144" t="s">
        <v>1332</v>
      </c>
      <c r="I214" s="144" t="s">
        <v>1333</v>
      </c>
      <c r="J214" s="144" t="s">
        <v>1107</v>
      </c>
      <c r="K214" s="148" t="s">
        <v>1343</v>
      </c>
    </row>
    <row r="215" spans="1:11" x14ac:dyDescent="0.25">
      <c r="A215" s="87"/>
      <c r="B215" s="124"/>
      <c r="C215" s="86"/>
      <c r="D215" s="124"/>
      <c r="E215" s="123"/>
      <c r="G215" s="140">
        <v>77</v>
      </c>
      <c r="H215" s="144" t="s">
        <v>1338</v>
      </c>
      <c r="I215" s="144" t="s">
        <v>1339</v>
      </c>
      <c r="J215" s="144" t="s">
        <v>1108</v>
      </c>
      <c r="K215" s="148" t="s">
        <v>1343</v>
      </c>
    </row>
    <row r="216" spans="1:11" x14ac:dyDescent="0.25">
      <c r="A216" s="87"/>
      <c r="B216" s="124"/>
      <c r="C216" s="86"/>
      <c r="D216" s="124"/>
      <c r="E216" s="123"/>
      <c r="G216" s="142">
        <v>77</v>
      </c>
      <c r="H216" s="144" t="s">
        <v>991</v>
      </c>
      <c r="I216" s="147" t="s">
        <v>1376</v>
      </c>
      <c r="J216" s="147" t="s">
        <v>1111</v>
      </c>
      <c r="K216" s="121" t="s">
        <v>1345</v>
      </c>
    </row>
    <row r="217" spans="1:11" x14ac:dyDescent="0.25">
      <c r="A217" s="87"/>
      <c r="B217" s="124"/>
      <c r="C217" s="86"/>
      <c r="D217" s="124"/>
      <c r="E217" s="123"/>
      <c r="G217" s="140">
        <v>77</v>
      </c>
      <c r="H217" s="144" t="s">
        <v>991</v>
      </c>
      <c r="I217" s="144" t="s">
        <v>1215</v>
      </c>
      <c r="J217" s="144" t="s">
        <v>1094</v>
      </c>
      <c r="K217" s="137" t="s">
        <v>1110</v>
      </c>
    </row>
    <row r="218" spans="1:11" x14ac:dyDescent="0.25">
      <c r="A218" s="87"/>
      <c r="B218" s="124"/>
      <c r="C218" s="86"/>
      <c r="D218" s="124"/>
      <c r="E218" s="123"/>
      <c r="G218" s="86">
        <v>77</v>
      </c>
      <c r="H218" s="85" t="s">
        <v>991</v>
      </c>
      <c r="I218" s="85" t="s">
        <v>1215</v>
      </c>
      <c r="J218" s="85" t="s">
        <v>1100</v>
      </c>
      <c r="K218" s="121" t="s">
        <v>1110</v>
      </c>
    </row>
    <row r="219" spans="1:11" x14ac:dyDescent="0.25">
      <c r="A219" s="87"/>
      <c r="B219" s="124"/>
      <c r="C219" s="86"/>
      <c r="D219" s="124"/>
      <c r="E219" s="123"/>
      <c r="G219" s="140">
        <v>77</v>
      </c>
      <c r="H219" s="144" t="s">
        <v>991</v>
      </c>
      <c r="I219" s="144" t="s">
        <v>1362</v>
      </c>
      <c r="J219" s="144" t="s">
        <v>1095</v>
      </c>
      <c r="K219" s="121" t="s">
        <v>1345</v>
      </c>
    </row>
    <row r="220" spans="1:11" x14ac:dyDescent="0.25">
      <c r="A220" s="87"/>
      <c r="B220" s="124"/>
      <c r="C220" s="86"/>
      <c r="D220" s="124"/>
      <c r="E220" s="123"/>
      <c r="G220" s="140">
        <v>77</v>
      </c>
      <c r="H220" s="144" t="s">
        <v>991</v>
      </c>
      <c r="I220" s="144" t="s">
        <v>1269</v>
      </c>
      <c r="J220" s="144" t="s">
        <v>1107</v>
      </c>
      <c r="K220" s="146" t="s">
        <v>1110</v>
      </c>
    </row>
    <row r="221" spans="1:11" x14ac:dyDescent="0.25">
      <c r="A221" s="87"/>
      <c r="B221" s="124"/>
      <c r="C221" s="86"/>
      <c r="D221" s="124"/>
      <c r="E221" s="123"/>
      <c r="G221" s="140">
        <v>77</v>
      </c>
      <c r="H221" s="144" t="s">
        <v>991</v>
      </c>
      <c r="I221" s="144" t="s">
        <v>1155</v>
      </c>
      <c r="J221" s="144" t="s">
        <v>1094</v>
      </c>
      <c r="K221" s="137" t="s">
        <v>1117</v>
      </c>
    </row>
    <row r="222" spans="1:11" x14ac:dyDescent="0.25">
      <c r="A222" s="87"/>
      <c r="B222" s="124"/>
      <c r="C222" s="86"/>
      <c r="D222" s="124"/>
      <c r="E222" s="123"/>
      <c r="G222" s="140">
        <v>77</v>
      </c>
      <c r="H222" s="147" t="s">
        <v>995</v>
      </c>
      <c r="I222" s="144" t="s">
        <v>1383</v>
      </c>
      <c r="J222" s="144" t="s">
        <v>1094</v>
      </c>
      <c r="K222" s="146" t="s">
        <v>1116</v>
      </c>
    </row>
    <row r="223" spans="1:11" x14ac:dyDescent="0.25">
      <c r="A223" s="87"/>
      <c r="B223" s="124"/>
      <c r="C223" s="86"/>
      <c r="D223" s="124"/>
      <c r="E223" s="123"/>
      <c r="G223" s="140">
        <v>77</v>
      </c>
      <c r="H223" s="144" t="s">
        <v>995</v>
      </c>
      <c r="I223" s="144" t="s">
        <v>1383</v>
      </c>
      <c r="J223" s="144" t="s">
        <v>1095</v>
      </c>
      <c r="K223" s="146" t="s">
        <v>1117</v>
      </c>
    </row>
    <row r="224" spans="1:11" x14ac:dyDescent="0.25">
      <c r="A224" s="87"/>
      <c r="B224" s="124"/>
      <c r="C224" s="86"/>
      <c r="D224" s="124"/>
      <c r="E224" s="123"/>
      <c r="G224" s="140">
        <v>80</v>
      </c>
      <c r="H224" s="147" t="s">
        <v>21</v>
      </c>
      <c r="I224" s="144" t="s">
        <v>1334</v>
      </c>
      <c r="J224" s="144" t="s">
        <v>1107</v>
      </c>
      <c r="K224" s="148" t="s">
        <v>1343</v>
      </c>
    </row>
    <row r="225" spans="1:11" x14ac:dyDescent="0.25">
      <c r="A225" s="87"/>
      <c r="B225" s="124"/>
      <c r="C225" s="86"/>
      <c r="D225" s="124"/>
      <c r="E225" s="123"/>
      <c r="G225" s="140">
        <v>80</v>
      </c>
      <c r="H225" s="144" t="s">
        <v>21</v>
      </c>
      <c r="I225" s="144" t="s">
        <v>1193</v>
      </c>
      <c r="J225" s="144" t="s">
        <v>1097</v>
      </c>
      <c r="K225" s="148" t="s">
        <v>1343</v>
      </c>
    </row>
    <row r="226" spans="1:11" x14ac:dyDescent="0.25">
      <c r="A226" s="87"/>
      <c r="B226" s="124"/>
      <c r="C226" s="86"/>
      <c r="D226" s="124"/>
      <c r="E226" s="123"/>
      <c r="G226" s="140">
        <v>80</v>
      </c>
      <c r="H226" s="147" t="s">
        <v>21</v>
      </c>
      <c r="I226" s="144" t="s">
        <v>1195</v>
      </c>
      <c r="J226" s="144" t="s">
        <v>1108</v>
      </c>
      <c r="K226" s="148" t="s">
        <v>1343</v>
      </c>
    </row>
    <row r="227" spans="1:11" x14ac:dyDescent="0.25">
      <c r="A227" s="87"/>
      <c r="B227" s="124"/>
      <c r="C227" s="86"/>
      <c r="D227" s="124"/>
      <c r="E227" s="123"/>
      <c r="G227" s="140">
        <v>80</v>
      </c>
      <c r="H227" s="147" t="s">
        <v>21</v>
      </c>
      <c r="I227" s="144" t="s">
        <v>1148</v>
      </c>
      <c r="J227" s="144" t="s">
        <v>1317</v>
      </c>
      <c r="K227" s="148" t="s">
        <v>1343</v>
      </c>
    </row>
    <row r="228" spans="1:11" x14ac:dyDescent="0.25">
      <c r="A228" s="87"/>
      <c r="B228" s="124"/>
      <c r="C228" s="86"/>
      <c r="D228" s="124"/>
      <c r="E228" s="123"/>
      <c r="G228" s="140">
        <v>80</v>
      </c>
      <c r="H228" s="144" t="s">
        <v>21</v>
      </c>
      <c r="I228" s="144" t="s">
        <v>1281</v>
      </c>
      <c r="J228" s="144" t="s">
        <v>1094</v>
      </c>
      <c r="K228" s="148" t="s">
        <v>1343</v>
      </c>
    </row>
    <row r="229" spans="1:11" x14ac:dyDescent="0.25">
      <c r="A229" s="87"/>
      <c r="B229" s="124"/>
      <c r="C229" s="86"/>
      <c r="D229" s="124"/>
      <c r="E229" s="123"/>
      <c r="G229" s="140">
        <v>80</v>
      </c>
      <c r="H229" s="144" t="s">
        <v>21</v>
      </c>
      <c r="I229" s="144" t="s">
        <v>1281</v>
      </c>
      <c r="J229" s="85" t="s">
        <v>1096</v>
      </c>
      <c r="K229" s="148" t="s">
        <v>1343</v>
      </c>
    </row>
    <row r="230" spans="1:11" x14ac:dyDescent="0.25">
      <c r="A230" s="87"/>
      <c r="B230" s="124"/>
      <c r="C230" s="86"/>
      <c r="D230" s="124"/>
      <c r="E230" s="123"/>
      <c r="G230" s="140">
        <v>80</v>
      </c>
      <c r="H230" s="147" t="s">
        <v>22</v>
      </c>
      <c r="I230" s="144" t="s">
        <v>1365</v>
      </c>
      <c r="J230" s="144" t="s">
        <v>1095</v>
      </c>
      <c r="K230" s="121" t="s">
        <v>1345</v>
      </c>
    </row>
    <row r="231" spans="1:11" x14ac:dyDescent="0.25">
      <c r="A231" s="87"/>
      <c r="B231" s="124"/>
      <c r="C231" s="86"/>
      <c r="D231" s="124"/>
      <c r="E231" s="123"/>
      <c r="G231" s="140">
        <v>80</v>
      </c>
      <c r="H231" s="144" t="s">
        <v>42</v>
      </c>
      <c r="I231" s="144" t="s">
        <v>1221</v>
      </c>
      <c r="J231" s="144" t="s">
        <v>1095</v>
      </c>
      <c r="K231" s="137" t="s">
        <v>1110</v>
      </c>
    </row>
    <row r="232" spans="1:11" x14ac:dyDescent="0.25">
      <c r="A232" s="87"/>
      <c r="B232" s="124"/>
      <c r="C232" s="86"/>
      <c r="D232" s="124"/>
      <c r="E232" s="123"/>
      <c r="G232" s="140">
        <v>80</v>
      </c>
      <c r="H232" s="144" t="s">
        <v>42</v>
      </c>
      <c r="I232" s="144" t="s">
        <v>1225</v>
      </c>
      <c r="J232" s="144" t="s">
        <v>1096</v>
      </c>
      <c r="K232" s="146" t="s">
        <v>1110</v>
      </c>
    </row>
    <row r="233" spans="1:11" x14ac:dyDescent="0.25">
      <c r="A233" s="87"/>
      <c r="B233" s="124"/>
      <c r="C233" s="86"/>
      <c r="D233" s="124"/>
      <c r="E233" s="123"/>
      <c r="G233" s="140">
        <v>80</v>
      </c>
      <c r="H233" s="144" t="s">
        <v>42</v>
      </c>
      <c r="I233" s="144" t="s">
        <v>1303</v>
      </c>
      <c r="J233" s="144" t="s">
        <v>1097</v>
      </c>
      <c r="K233" s="148" t="s">
        <v>1343</v>
      </c>
    </row>
    <row r="234" spans="1:11" x14ac:dyDescent="0.25">
      <c r="A234" s="87"/>
      <c r="B234" s="124"/>
      <c r="C234" s="86"/>
      <c r="D234" s="124"/>
      <c r="E234" s="123"/>
      <c r="G234" s="140">
        <v>80</v>
      </c>
      <c r="H234" s="144" t="s">
        <v>56</v>
      </c>
      <c r="I234" s="144" t="s">
        <v>1357</v>
      </c>
      <c r="J234" s="144" t="s">
        <v>1094</v>
      </c>
      <c r="K234" s="121" t="s">
        <v>1345</v>
      </c>
    </row>
    <row r="235" spans="1:11" x14ac:dyDescent="0.25">
      <c r="A235" s="87"/>
      <c r="B235" s="124"/>
      <c r="C235" s="86"/>
      <c r="D235" s="124"/>
      <c r="E235" s="123"/>
      <c r="G235" s="140">
        <v>80</v>
      </c>
      <c r="H235" s="147" t="s">
        <v>56</v>
      </c>
      <c r="I235" s="144" t="s">
        <v>1368</v>
      </c>
      <c r="J235" s="144" t="s">
        <v>1095</v>
      </c>
      <c r="K235" s="121" t="s">
        <v>1345</v>
      </c>
    </row>
    <row r="236" spans="1:11" x14ac:dyDescent="0.25">
      <c r="A236" s="87"/>
      <c r="B236" s="124"/>
      <c r="C236" s="86"/>
      <c r="D236" s="124"/>
      <c r="E236" s="123"/>
      <c r="G236" s="140">
        <v>80</v>
      </c>
      <c r="H236" s="147" t="s">
        <v>60</v>
      </c>
      <c r="I236" s="144" t="s">
        <v>1340</v>
      </c>
      <c r="J236" s="144" t="s">
        <v>1108</v>
      </c>
      <c r="K236" s="148" t="s">
        <v>1343</v>
      </c>
    </row>
    <row r="237" spans="1:11" x14ac:dyDescent="0.25">
      <c r="A237" s="87"/>
      <c r="B237" s="124"/>
      <c r="C237" s="86"/>
      <c r="D237" s="124"/>
      <c r="E237" s="123"/>
      <c r="G237" s="140">
        <v>80</v>
      </c>
      <c r="H237" s="144" t="s">
        <v>60</v>
      </c>
      <c r="I237" s="144" t="s">
        <v>1112</v>
      </c>
      <c r="J237" s="144" t="s">
        <v>1105</v>
      </c>
      <c r="K237" s="146" t="s">
        <v>1110</v>
      </c>
    </row>
    <row r="238" spans="1:11" x14ac:dyDescent="0.25">
      <c r="A238" s="87"/>
      <c r="B238" s="124"/>
      <c r="C238" s="86"/>
      <c r="D238" s="124"/>
      <c r="E238" s="123"/>
      <c r="G238" s="140">
        <v>80</v>
      </c>
      <c r="H238" s="144" t="s">
        <v>60</v>
      </c>
      <c r="I238" s="144" t="s">
        <v>1267</v>
      </c>
      <c r="J238" s="144" t="s">
        <v>1107</v>
      </c>
      <c r="K238" s="137" t="s">
        <v>1110</v>
      </c>
    </row>
    <row r="239" spans="1:11" x14ac:dyDescent="0.25">
      <c r="A239" s="87"/>
      <c r="B239" s="124"/>
      <c r="C239" s="86"/>
      <c r="D239" s="124"/>
      <c r="E239" s="123"/>
      <c r="G239" s="140">
        <v>80</v>
      </c>
      <c r="H239" s="147" t="s">
        <v>60</v>
      </c>
      <c r="I239" s="144" t="s">
        <v>1267</v>
      </c>
      <c r="J239" s="144" t="s">
        <v>1107</v>
      </c>
      <c r="K239" s="148" t="s">
        <v>1343</v>
      </c>
    </row>
    <row r="240" spans="1:11" x14ac:dyDescent="0.25">
      <c r="A240" s="87"/>
      <c r="B240" s="124"/>
      <c r="C240" s="86"/>
      <c r="D240" s="124"/>
      <c r="E240" s="123"/>
      <c r="G240" s="140">
        <v>80</v>
      </c>
      <c r="H240" s="147" t="s">
        <v>60</v>
      </c>
      <c r="I240" s="144" t="s">
        <v>1185</v>
      </c>
      <c r="J240" s="144" t="s">
        <v>1108</v>
      </c>
      <c r="K240" s="148" t="s">
        <v>1343</v>
      </c>
    </row>
    <row r="241" spans="1:11" x14ac:dyDescent="0.25">
      <c r="A241" s="87"/>
      <c r="B241" s="124"/>
      <c r="C241" s="86"/>
      <c r="D241" s="124"/>
      <c r="E241" s="123"/>
      <c r="G241" s="140">
        <v>80</v>
      </c>
      <c r="H241" s="144" t="s">
        <v>103</v>
      </c>
      <c r="I241" s="144" t="s">
        <v>1255</v>
      </c>
      <c r="J241" s="144" t="s">
        <v>1106</v>
      </c>
      <c r="K241" s="146" t="s">
        <v>1110</v>
      </c>
    </row>
    <row r="242" spans="1:11" x14ac:dyDescent="0.25">
      <c r="A242" s="87"/>
      <c r="B242" s="124"/>
      <c r="C242" s="86"/>
      <c r="D242" s="124"/>
      <c r="E242" s="123"/>
      <c r="G242" s="142">
        <v>80</v>
      </c>
      <c r="H242" s="144" t="s">
        <v>103</v>
      </c>
      <c r="I242" s="147" t="s">
        <v>1255</v>
      </c>
      <c r="J242" s="147" t="s">
        <v>1106</v>
      </c>
      <c r="K242" s="148" t="s">
        <v>1343</v>
      </c>
    </row>
    <row r="243" spans="1:11" x14ac:dyDescent="0.25">
      <c r="A243" s="87"/>
      <c r="B243" s="124"/>
      <c r="C243" s="86"/>
      <c r="D243" s="124"/>
      <c r="E243" s="123"/>
      <c r="G243" s="140">
        <v>80</v>
      </c>
      <c r="H243" s="144" t="s">
        <v>114</v>
      </c>
      <c r="I243" s="144" t="s">
        <v>1227</v>
      </c>
      <c r="J243" s="144" t="s">
        <v>1096</v>
      </c>
      <c r="K243" s="137" t="s">
        <v>1110</v>
      </c>
    </row>
    <row r="244" spans="1:11" x14ac:dyDescent="0.25">
      <c r="A244" s="87"/>
      <c r="B244" s="124"/>
      <c r="C244" s="86"/>
      <c r="D244" s="124"/>
      <c r="E244" s="123"/>
      <c r="G244" s="142">
        <v>80</v>
      </c>
      <c r="H244" s="144" t="s">
        <v>114</v>
      </c>
      <c r="I244" s="147" t="s">
        <v>1387</v>
      </c>
      <c r="J244" s="147" t="s">
        <v>1095</v>
      </c>
      <c r="K244" s="148" t="s">
        <v>1116</v>
      </c>
    </row>
    <row r="245" spans="1:11" x14ac:dyDescent="0.25">
      <c r="A245" s="87"/>
      <c r="B245" s="124"/>
      <c r="C245" s="86"/>
      <c r="D245" s="124"/>
      <c r="E245" s="123"/>
      <c r="G245" s="142">
        <v>80</v>
      </c>
      <c r="H245" s="144" t="s">
        <v>114</v>
      </c>
      <c r="I245" s="147" t="s">
        <v>1300</v>
      </c>
      <c r="J245" s="85" t="s">
        <v>1096</v>
      </c>
      <c r="K245" s="148" t="s">
        <v>1343</v>
      </c>
    </row>
    <row r="246" spans="1:11" x14ac:dyDescent="0.25">
      <c r="A246" s="87"/>
      <c r="B246" s="124"/>
      <c r="C246" s="86"/>
      <c r="D246" s="124"/>
      <c r="E246" s="123"/>
      <c r="G246" s="142">
        <v>80</v>
      </c>
      <c r="H246" s="144" t="s">
        <v>114</v>
      </c>
      <c r="I246" s="147" t="s">
        <v>1228</v>
      </c>
      <c r="J246" s="147" t="s">
        <v>1097</v>
      </c>
      <c r="K246" s="148" t="s">
        <v>1110</v>
      </c>
    </row>
    <row r="247" spans="1:11" x14ac:dyDescent="0.25">
      <c r="A247" s="87"/>
      <c r="B247" s="124"/>
      <c r="C247" s="86"/>
      <c r="D247" s="124"/>
      <c r="E247" s="123"/>
      <c r="G247" s="140">
        <v>80</v>
      </c>
      <c r="H247" s="144" t="s">
        <v>114</v>
      </c>
      <c r="I247" s="144" t="s">
        <v>1270</v>
      </c>
      <c r="J247" s="144" t="s">
        <v>1107</v>
      </c>
      <c r="K247" s="146" t="s">
        <v>1110</v>
      </c>
    </row>
    <row r="248" spans="1:11" x14ac:dyDescent="0.25">
      <c r="A248" s="87"/>
      <c r="B248" s="124"/>
      <c r="C248" s="86"/>
      <c r="D248" s="124"/>
      <c r="E248" s="123"/>
      <c r="G248" s="140">
        <v>80</v>
      </c>
      <c r="H248" s="147" t="s">
        <v>114</v>
      </c>
      <c r="I248" s="144" t="s">
        <v>1381</v>
      </c>
      <c r="J248" s="144" t="s">
        <v>1094</v>
      </c>
      <c r="K248" s="146" t="s">
        <v>1116</v>
      </c>
    </row>
    <row r="249" spans="1:11" x14ac:dyDescent="0.25">
      <c r="A249" s="87"/>
      <c r="B249" s="124"/>
      <c r="C249" s="86"/>
      <c r="D249" s="124"/>
      <c r="E249" s="123"/>
      <c r="G249" s="86">
        <v>80</v>
      </c>
      <c r="H249" s="144" t="s">
        <v>114</v>
      </c>
      <c r="I249" s="85" t="s">
        <v>1381</v>
      </c>
      <c r="J249" s="85" t="s">
        <v>1094</v>
      </c>
      <c r="K249" s="121" t="s">
        <v>1117</v>
      </c>
    </row>
    <row r="250" spans="1:11" x14ac:dyDescent="0.25">
      <c r="A250" s="87"/>
      <c r="B250" s="124"/>
      <c r="C250" s="86"/>
      <c r="D250" s="124"/>
      <c r="E250" s="123"/>
      <c r="G250" s="140">
        <v>80</v>
      </c>
      <c r="H250" s="144" t="s">
        <v>122</v>
      </c>
      <c r="I250" s="144" t="s">
        <v>1293</v>
      </c>
      <c r="J250" s="144" t="s">
        <v>1095</v>
      </c>
      <c r="K250" s="148" t="s">
        <v>1343</v>
      </c>
    </row>
    <row r="251" spans="1:11" x14ac:dyDescent="0.25">
      <c r="A251" s="87"/>
      <c r="B251" s="124"/>
      <c r="C251" s="86"/>
      <c r="D251" s="124"/>
      <c r="E251" s="123"/>
      <c r="G251" s="140">
        <v>80</v>
      </c>
      <c r="H251" s="144" t="s">
        <v>122</v>
      </c>
      <c r="I251" s="144" t="s">
        <v>1192</v>
      </c>
      <c r="J251" s="85" t="s">
        <v>1096</v>
      </c>
      <c r="K251" s="148" t="s">
        <v>1343</v>
      </c>
    </row>
    <row r="252" spans="1:11" x14ac:dyDescent="0.25">
      <c r="A252" s="87"/>
      <c r="B252" s="124"/>
      <c r="C252" s="86"/>
      <c r="D252" s="124"/>
      <c r="E252" s="123"/>
      <c r="G252" s="140">
        <v>89</v>
      </c>
      <c r="H252" s="147" t="s">
        <v>1208</v>
      </c>
      <c r="I252" s="144" t="s">
        <v>1396</v>
      </c>
      <c r="J252" s="144" t="s">
        <v>1317</v>
      </c>
      <c r="K252" s="148" t="s">
        <v>1343</v>
      </c>
    </row>
    <row r="253" spans="1:11" x14ac:dyDescent="0.25">
      <c r="A253" s="87"/>
      <c r="B253" s="124"/>
      <c r="C253" s="86"/>
      <c r="D253" s="124"/>
      <c r="E253" s="123"/>
      <c r="G253" s="140">
        <v>89</v>
      </c>
      <c r="H253" s="147" t="s">
        <v>1208</v>
      </c>
      <c r="I253" s="144" t="s">
        <v>1395</v>
      </c>
      <c r="J253" s="144" t="s">
        <v>1317</v>
      </c>
      <c r="K253" s="148" t="s">
        <v>1343</v>
      </c>
    </row>
    <row r="254" spans="1:11" x14ac:dyDescent="0.25">
      <c r="A254" s="87"/>
      <c r="B254" s="124"/>
      <c r="C254" s="86"/>
      <c r="D254" s="124"/>
      <c r="E254" s="123"/>
      <c r="G254" s="140">
        <v>89</v>
      </c>
      <c r="H254" s="147" t="s">
        <v>1208</v>
      </c>
      <c r="I254" s="144" t="s">
        <v>1271</v>
      </c>
      <c r="J254" s="144" t="s">
        <v>1108</v>
      </c>
      <c r="K254" s="137" t="s">
        <v>1110</v>
      </c>
    </row>
    <row r="255" spans="1:11" x14ac:dyDescent="0.25">
      <c r="A255" s="87"/>
      <c r="B255" s="124"/>
      <c r="C255" s="86"/>
      <c r="D255" s="124"/>
      <c r="E255" s="123"/>
      <c r="G255" s="142">
        <v>89</v>
      </c>
      <c r="H255" s="144" t="s">
        <v>1176</v>
      </c>
      <c r="I255" s="147" t="s">
        <v>1385</v>
      </c>
      <c r="J255" s="147" t="s">
        <v>1095</v>
      </c>
      <c r="K255" s="146" t="s">
        <v>1116</v>
      </c>
    </row>
    <row r="256" spans="1:11" x14ac:dyDescent="0.25">
      <c r="A256" s="87"/>
      <c r="B256" s="124"/>
      <c r="C256" s="86"/>
      <c r="D256" s="124"/>
      <c r="E256" s="123"/>
      <c r="G256" s="140">
        <v>91</v>
      </c>
      <c r="H256" s="147" t="s">
        <v>39</v>
      </c>
      <c r="I256" s="144" t="s">
        <v>1402</v>
      </c>
      <c r="J256" s="144" t="s">
        <v>1098</v>
      </c>
      <c r="K256" s="148" t="s">
        <v>1343</v>
      </c>
    </row>
    <row r="257" spans="1:11" x14ac:dyDescent="0.25">
      <c r="A257" s="87"/>
      <c r="B257" s="124"/>
      <c r="C257" s="86"/>
      <c r="D257" s="124"/>
      <c r="E257" s="123"/>
      <c r="G257" s="140">
        <v>91</v>
      </c>
      <c r="H257" s="144" t="s">
        <v>54</v>
      </c>
      <c r="I257" s="144" t="s">
        <v>1222</v>
      </c>
      <c r="J257" s="144" t="s">
        <v>1095</v>
      </c>
      <c r="K257" s="146" t="s">
        <v>1110</v>
      </c>
    </row>
    <row r="258" spans="1:11" x14ac:dyDescent="0.25">
      <c r="A258" s="87"/>
      <c r="B258" s="124"/>
      <c r="C258" s="86"/>
      <c r="D258" s="124"/>
      <c r="E258" s="123"/>
      <c r="G258" s="140"/>
      <c r="H258" s="144"/>
      <c r="I258" s="144"/>
      <c r="J258" s="144"/>
      <c r="K258" s="137"/>
    </row>
    <row r="259" spans="1:11" x14ac:dyDescent="0.25">
      <c r="A259" s="87"/>
      <c r="B259" s="124"/>
      <c r="C259" s="86"/>
      <c r="D259" s="124"/>
      <c r="E259" s="123"/>
      <c r="G259" s="140"/>
      <c r="H259" s="144"/>
      <c r="I259" s="144"/>
      <c r="J259" s="144"/>
      <c r="K259" s="146"/>
    </row>
    <row r="260" spans="1:11" x14ac:dyDescent="0.25">
      <c r="A260" s="87"/>
      <c r="B260" s="124"/>
      <c r="C260" s="86"/>
      <c r="D260" s="124"/>
      <c r="E260" s="123"/>
      <c r="G260" s="86"/>
      <c r="H260" s="144"/>
      <c r="I260" s="85"/>
      <c r="J260" s="85"/>
      <c r="K260" s="121"/>
    </row>
    <row r="261" spans="1:11" x14ac:dyDescent="0.25">
      <c r="A261" s="87"/>
      <c r="B261" s="124"/>
      <c r="C261" s="86"/>
      <c r="D261" s="124"/>
      <c r="E261" s="123"/>
      <c r="G261" s="140"/>
      <c r="H261" s="144"/>
      <c r="I261" s="144"/>
      <c r="J261" s="144"/>
      <c r="K261" s="146"/>
    </row>
    <row r="262" spans="1:11" x14ac:dyDescent="0.25">
      <c r="A262" s="87"/>
      <c r="B262" s="124"/>
      <c r="C262" s="86"/>
      <c r="D262" s="124"/>
      <c r="E262" s="123"/>
      <c r="G262" s="140"/>
      <c r="H262" s="147"/>
      <c r="I262" s="144"/>
      <c r="J262" s="144"/>
      <c r="K262" s="146"/>
    </row>
    <row r="263" spans="1:11" x14ac:dyDescent="0.25">
      <c r="A263" s="87"/>
      <c r="B263" s="124"/>
      <c r="C263" s="86"/>
      <c r="D263" s="124"/>
      <c r="E263" s="123"/>
      <c r="G263" s="142"/>
      <c r="H263" s="147"/>
      <c r="I263" s="147"/>
      <c r="J263" s="147"/>
      <c r="K263" s="148"/>
    </row>
    <row r="264" spans="1:11" x14ac:dyDescent="0.25">
      <c r="A264" s="87"/>
      <c r="B264" s="124"/>
      <c r="C264" s="86"/>
      <c r="D264" s="124"/>
      <c r="E264" s="123"/>
      <c r="G264" s="140"/>
      <c r="H264" s="147"/>
      <c r="I264" s="144"/>
      <c r="J264" s="144"/>
      <c r="K264" s="146"/>
    </row>
    <row r="265" spans="1:11" x14ac:dyDescent="0.25">
      <c r="A265" s="87"/>
      <c r="B265" s="124"/>
      <c r="C265" s="86"/>
      <c r="D265" s="124"/>
      <c r="E265" s="123"/>
      <c r="G265" s="140"/>
      <c r="H265" s="147"/>
      <c r="I265" s="144"/>
      <c r="J265" s="144"/>
      <c r="K265" s="137"/>
    </row>
    <row r="266" spans="1:11" x14ac:dyDescent="0.25">
      <c r="A266" s="87"/>
      <c r="B266" s="124"/>
      <c r="C266" s="86"/>
      <c r="D266" s="124"/>
      <c r="E266" s="123"/>
      <c r="G266" s="140"/>
      <c r="H266" s="147"/>
      <c r="I266" s="144"/>
      <c r="J266" s="144"/>
      <c r="K266" s="146"/>
    </row>
    <row r="267" spans="1:11" x14ac:dyDescent="0.25">
      <c r="A267" s="87"/>
      <c r="B267" s="124"/>
      <c r="C267" s="86"/>
      <c r="D267" s="124"/>
      <c r="E267" s="123"/>
      <c r="G267" s="142"/>
      <c r="H267" s="144"/>
      <c r="I267" s="147"/>
      <c r="J267" s="147"/>
      <c r="K267" s="137"/>
    </row>
    <row r="268" spans="1:11" x14ac:dyDescent="0.25">
      <c r="A268" s="87"/>
      <c r="B268" s="124"/>
      <c r="C268" s="86"/>
      <c r="D268" s="124"/>
      <c r="E268" s="123"/>
      <c r="G268" s="149"/>
      <c r="H268" s="144"/>
      <c r="I268" s="144"/>
      <c r="J268" s="144"/>
      <c r="K268" s="146"/>
    </row>
    <row r="269" spans="1:11" x14ac:dyDescent="0.25">
      <c r="A269" s="87"/>
      <c r="B269" s="124"/>
      <c r="C269" s="86"/>
      <c r="D269" s="124"/>
      <c r="E269" s="123"/>
      <c r="G269" s="140"/>
      <c r="H269" s="144"/>
      <c r="I269" s="144"/>
      <c r="J269" s="144"/>
      <c r="K269" s="146"/>
    </row>
    <row r="270" spans="1:11" x14ac:dyDescent="0.25">
      <c r="A270" s="87"/>
      <c r="B270" s="124"/>
      <c r="C270" s="86"/>
      <c r="D270" s="124"/>
      <c r="E270" s="123"/>
      <c r="G270" s="140"/>
      <c r="H270" s="144"/>
      <c r="I270" s="144"/>
      <c r="J270" s="144"/>
      <c r="K270" s="137"/>
    </row>
    <row r="271" spans="1:11" x14ac:dyDescent="0.25">
      <c r="A271" s="87"/>
      <c r="B271" s="124"/>
      <c r="C271" s="86"/>
      <c r="D271" s="124"/>
      <c r="E271" s="123"/>
      <c r="G271" s="140"/>
      <c r="H271" s="147"/>
      <c r="I271" s="144"/>
      <c r="J271" s="144"/>
      <c r="K271" s="137"/>
    </row>
    <row r="272" spans="1:11" x14ac:dyDescent="0.25">
      <c r="A272" s="87"/>
      <c r="B272" s="124"/>
      <c r="C272" s="86"/>
      <c r="D272" s="124"/>
      <c r="E272" s="123"/>
      <c r="G272" s="140"/>
      <c r="H272" s="147"/>
      <c r="I272" s="144"/>
      <c r="J272" s="144"/>
      <c r="K272" s="146"/>
    </row>
    <row r="273" spans="1:11" x14ac:dyDescent="0.25">
      <c r="A273" s="87"/>
      <c r="B273" s="124"/>
      <c r="C273" s="86"/>
      <c r="D273" s="124"/>
      <c r="E273" s="123"/>
      <c r="G273" s="140"/>
      <c r="H273" s="147"/>
      <c r="I273" s="151"/>
      <c r="J273" s="144"/>
      <c r="K273" s="146"/>
    </row>
    <row r="274" spans="1:11" x14ac:dyDescent="0.25">
      <c r="A274" s="87"/>
      <c r="B274" s="124"/>
      <c r="C274" s="86"/>
      <c r="D274" s="124"/>
      <c r="E274" s="123"/>
      <c r="G274" s="140"/>
      <c r="H274" s="147"/>
      <c r="I274" s="144"/>
      <c r="J274" s="144"/>
      <c r="K274" s="137"/>
    </row>
    <row r="275" spans="1:11" x14ac:dyDescent="0.25">
      <c r="A275" s="87"/>
      <c r="B275" s="124"/>
      <c r="C275" s="86"/>
      <c r="D275" s="124"/>
      <c r="E275" s="123"/>
      <c r="G275" s="86"/>
      <c r="H275" s="85"/>
      <c r="I275" s="85"/>
      <c r="J275" s="85"/>
      <c r="K275" s="121"/>
    </row>
    <row r="276" spans="1:11" x14ac:dyDescent="0.25">
      <c r="A276" s="87"/>
      <c r="B276" s="124"/>
      <c r="C276" s="86"/>
      <c r="D276" s="124"/>
      <c r="E276" s="123"/>
      <c r="G276" s="86"/>
      <c r="H276" s="85"/>
      <c r="I276" s="85"/>
      <c r="J276" s="85"/>
      <c r="K276" s="121"/>
    </row>
    <row r="277" spans="1:11" x14ac:dyDescent="0.25">
      <c r="A277" s="87"/>
      <c r="B277" s="124"/>
      <c r="C277" s="86"/>
      <c r="D277" s="124"/>
      <c r="E277" s="123"/>
      <c r="G277" s="86"/>
      <c r="H277" s="85"/>
      <c r="I277" s="85"/>
      <c r="J277" s="85"/>
      <c r="K277" s="121"/>
    </row>
    <row r="278" spans="1:11" x14ac:dyDescent="0.25">
      <c r="A278" s="87"/>
      <c r="B278" s="124"/>
      <c r="C278" s="86"/>
      <c r="D278" s="124"/>
      <c r="E278" s="123"/>
      <c r="G278" s="86"/>
      <c r="H278" s="85"/>
      <c r="I278" s="85"/>
      <c r="J278" s="85"/>
      <c r="K278" s="121"/>
    </row>
    <row r="279" spans="1:11" x14ac:dyDescent="0.25">
      <c r="A279" s="87"/>
      <c r="B279" s="124"/>
      <c r="C279" s="86"/>
      <c r="D279" s="124"/>
      <c r="E279" s="123"/>
      <c r="G279" s="86"/>
      <c r="H279" s="85"/>
      <c r="I279" s="85"/>
      <c r="J279" s="85"/>
      <c r="K279" s="121"/>
    </row>
    <row r="280" spans="1:11" x14ac:dyDescent="0.25">
      <c r="A280" s="87"/>
      <c r="B280" s="124"/>
      <c r="C280" s="86"/>
      <c r="D280" s="124"/>
      <c r="E280" s="123"/>
      <c r="G280" s="86"/>
      <c r="H280" s="85"/>
      <c r="I280" s="85"/>
      <c r="J280" s="85"/>
      <c r="K280" s="121"/>
    </row>
    <row r="281" spans="1:11" x14ac:dyDescent="0.25">
      <c r="A281" s="87"/>
      <c r="B281" s="124"/>
      <c r="C281" s="86"/>
      <c r="D281" s="124"/>
      <c r="E281" s="123"/>
      <c r="G281" s="86"/>
      <c r="H281" s="85"/>
      <c r="I281" s="85"/>
      <c r="J281" s="85"/>
      <c r="K281" s="121"/>
    </row>
    <row r="282" spans="1:11" x14ac:dyDescent="0.25">
      <c r="A282" s="87"/>
      <c r="B282" s="124"/>
      <c r="C282" s="86"/>
      <c r="D282" s="124"/>
      <c r="E282" s="123"/>
      <c r="G282" s="86"/>
      <c r="H282" s="85"/>
      <c r="I282" s="85"/>
      <c r="J282" s="85"/>
      <c r="K282" s="121"/>
    </row>
    <row r="283" spans="1:11" x14ac:dyDescent="0.25">
      <c r="A283" s="87"/>
      <c r="B283" s="124"/>
      <c r="C283" s="86"/>
      <c r="D283" s="124"/>
      <c r="E283" s="123"/>
      <c r="G283" s="86"/>
      <c r="H283" s="85"/>
      <c r="I283" s="85"/>
      <c r="J283" s="85"/>
      <c r="K283" s="121"/>
    </row>
    <row r="284" spans="1:11" x14ac:dyDescent="0.25">
      <c r="A284" s="87"/>
      <c r="B284" s="124"/>
      <c r="C284" s="86"/>
      <c r="D284" s="124"/>
      <c r="E284" s="123"/>
      <c r="G284" s="86"/>
      <c r="H284" s="85"/>
      <c r="I284" s="85"/>
      <c r="J284" s="85"/>
      <c r="K284" s="121"/>
    </row>
    <row r="285" spans="1:11" x14ac:dyDescent="0.25">
      <c r="A285" s="87"/>
      <c r="B285" s="124"/>
      <c r="C285" s="86"/>
      <c r="D285" s="124"/>
      <c r="E285" s="123"/>
      <c r="G285" s="86"/>
      <c r="H285" s="85"/>
      <c r="I285" s="85"/>
      <c r="J285" s="85"/>
      <c r="K285" s="121"/>
    </row>
    <row r="286" spans="1:11" x14ac:dyDescent="0.25">
      <c r="A286" s="87"/>
      <c r="B286" s="124"/>
      <c r="C286" s="86"/>
      <c r="D286" s="124"/>
      <c r="E286" s="123"/>
      <c r="G286" s="86"/>
      <c r="H286" s="85"/>
      <c r="I286" s="85"/>
      <c r="J286" s="85"/>
      <c r="K286" s="121"/>
    </row>
    <row r="287" spans="1:11" x14ac:dyDescent="0.25">
      <c r="A287" s="87"/>
      <c r="B287" s="124"/>
      <c r="C287" s="86"/>
      <c r="D287" s="124"/>
      <c r="E287" s="123"/>
      <c r="G287" s="86"/>
      <c r="H287" s="85"/>
      <c r="I287" s="85"/>
      <c r="J287" s="85"/>
      <c r="K287" s="121"/>
    </row>
    <row r="288" spans="1:11" x14ac:dyDescent="0.25">
      <c r="A288" s="87"/>
      <c r="B288" s="124"/>
      <c r="C288" s="86"/>
      <c r="D288" s="124"/>
      <c r="E288" s="123"/>
      <c r="G288" s="86"/>
      <c r="H288" s="85"/>
      <c r="I288" s="85"/>
      <c r="J288" s="85"/>
      <c r="K288" s="121"/>
    </row>
    <row r="289" spans="1:11" x14ac:dyDescent="0.25">
      <c r="A289" s="87"/>
      <c r="B289" s="124"/>
      <c r="C289" s="86"/>
      <c r="D289" s="124"/>
      <c r="E289" s="123"/>
      <c r="G289" s="86"/>
      <c r="H289" s="85"/>
      <c r="I289" s="85"/>
      <c r="J289" s="85"/>
      <c r="K289" s="121"/>
    </row>
    <row r="290" spans="1:11" x14ac:dyDescent="0.25">
      <c r="A290" s="87"/>
      <c r="B290" s="124"/>
      <c r="C290" s="86"/>
      <c r="D290" s="124"/>
      <c r="E290" s="123"/>
      <c r="G290" s="86"/>
      <c r="H290" s="85"/>
      <c r="I290" s="85"/>
      <c r="J290" s="85"/>
      <c r="K290" s="121"/>
    </row>
    <row r="291" spans="1:11" x14ac:dyDescent="0.25">
      <c r="A291" s="87"/>
      <c r="B291" s="124"/>
      <c r="C291" s="86"/>
      <c r="D291" s="124"/>
      <c r="E291" s="123"/>
      <c r="G291" s="86"/>
      <c r="H291" s="85"/>
      <c r="I291" s="85"/>
      <c r="J291" s="85"/>
      <c r="K291" s="121"/>
    </row>
    <row r="292" spans="1:11" x14ac:dyDescent="0.25">
      <c r="A292" s="87"/>
      <c r="B292" s="124"/>
      <c r="C292" s="86"/>
      <c r="D292" s="124"/>
      <c r="E292" s="123"/>
      <c r="G292" s="86"/>
      <c r="H292" s="85"/>
      <c r="I292" s="85"/>
      <c r="J292" s="85"/>
      <c r="K292" s="121"/>
    </row>
    <row r="293" spans="1:11" x14ac:dyDescent="0.25">
      <c r="A293" s="87"/>
      <c r="B293" s="124"/>
      <c r="C293" s="86"/>
      <c r="D293" s="124"/>
      <c r="E293" s="123"/>
      <c r="G293" s="86"/>
      <c r="H293" s="85"/>
      <c r="I293" s="85"/>
      <c r="J293" s="85"/>
      <c r="K293" s="121"/>
    </row>
    <row r="294" spans="1:11" x14ac:dyDescent="0.25">
      <c r="A294" s="87"/>
      <c r="B294" s="124"/>
      <c r="C294" s="86"/>
      <c r="D294" s="124"/>
      <c r="E294" s="123"/>
      <c r="G294" s="86"/>
      <c r="H294" s="85"/>
      <c r="I294" s="85"/>
      <c r="J294" s="85"/>
      <c r="K294" s="121"/>
    </row>
    <row r="295" spans="1:11" x14ac:dyDescent="0.25">
      <c r="A295" s="87"/>
      <c r="B295" s="124"/>
      <c r="C295" s="86"/>
      <c r="D295" s="124"/>
      <c r="E295" s="123"/>
      <c r="G295" s="86"/>
      <c r="H295" s="85"/>
      <c r="I295" s="85"/>
      <c r="J295" s="85"/>
      <c r="K295" s="121"/>
    </row>
    <row r="296" spans="1:11" x14ac:dyDescent="0.25">
      <c r="A296" s="87"/>
      <c r="B296" s="124"/>
      <c r="C296" s="86"/>
      <c r="D296" s="124"/>
      <c r="E296" s="123"/>
      <c r="G296" s="86"/>
      <c r="H296" s="85"/>
      <c r="I296" s="85"/>
      <c r="J296" s="85"/>
      <c r="K296" s="121"/>
    </row>
    <row r="297" spans="1:11" x14ac:dyDescent="0.25">
      <c r="A297" s="87"/>
      <c r="B297" s="124"/>
      <c r="C297" s="86"/>
      <c r="D297" s="124"/>
      <c r="E297" s="123"/>
      <c r="G297" s="86"/>
      <c r="H297" s="85"/>
      <c r="I297" s="85"/>
      <c r="J297" s="85"/>
      <c r="K297" s="121"/>
    </row>
    <row r="298" spans="1:11" x14ac:dyDescent="0.25">
      <c r="A298" s="87"/>
      <c r="B298" s="124"/>
      <c r="C298" s="86"/>
      <c r="D298" s="124"/>
      <c r="E298" s="123"/>
      <c r="G298" s="86"/>
      <c r="H298" s="85"/>
      <c r="I298" s="85"/>
      <c r="J298" s="85"/>
      <c r="K298" s="121"/>
    </row>
    <row r="299" spans="1:11" x14ac:dyDescent="0.25">
      <c r="A299" s="87"/>
      <c r="B299" s="124"/>
      <c r="C299" s="86"/>
      <c r="D299" s="124"/>
      <c r="E299" s="123"/>
      <c r="G299" s="86"/>
      <c r="H299" s="85"/>
      <c r="I299" s="85"/>
      <c r="J299" s="85"/>
      <c r="K299" s="121"/>
    </row>
    <row r="300" spans="1:11" x14ac:dyDescent="0.25">
      <c r="A300" s="87"/>
      <c r="B300" s="124"/>
      <c r="C300" s="86"/>
      <c r="D300" s="124"/>
      <c r="E300" s="123"/>
      <c r="G300" s="86"/>
      <c r="H300" s="85"/>
      <c r="I300" s="85"/>
      <c r="J300" s="85"/>
      <c r="K300" s="121"/>
    </row>
    <row r="301" spans="1:11" x14ac:dyDescent="0.25">
      <c r="A301" s="87"/>
      <c r="B301" s="124"/>
      <c r="C301" s="86"/>
      <c r="D301" s="124"/>
      <c r="E301" s="123"/>
      <c r="G301" s="86"/>
      <c r="H301" s="85"/>
      <c r="I301" s="85"/>
      <c r="J301" s="85"/>
      <c r="K301" s="121"/>
    </row>
    <row r="302" spans="1:11" x14ac:dyDescent="0.25">
      <c r="A302" s="87"/>
      <c r="B302" s="124"/>
      <c r="C302" s="86"/>
      <c r="D302" s="124"/>
      <c r="E302" s="123"/>
      <c r="G302" s="86"/>
      <c r="H302" s="85"/>
      <c r="I302" s="85"/>
      <c r="J302" s="85"/>
      <c r="K302" s="121"/>
    </row>
    <row r="303" spans="1:11" x14ac:dyDescent="0.25">
      <c r="A303" s="87"/>
      <c r="B303" s="124"/>
      <c r="C303" s="86"/>
      <c r="D303" s="124"/>
      <c r="E303" s="123"/>
      <c r="G303" s="86"/>
      <c r="H303" s="85"/>
      <c r="I303" s="85"/>
      <c r="J303" s="85"/>
      <c r="K303" s="121"/>
    </row>
    <row r="304" spans="1:11" x14ac:dyDescent="0.25">
      <c r="A304" s="87"/>
      <c r="B304" s="124"/>
      <c r="C304" s="86"/>
      <c r="D304" s="124"/>
      <c r="E304" s="123"/>
      <c r="G304" s="86"/>
      <c r="H304" s="85"/>
      <c r="I304" s="85"/>
      <c r="J304" s="85"/>
      <c r="K304" s="121"/>
    </row>
    <row r="305" spans="1:11" x14ac:dyDescent="0.25">
      <c r="A305" s="87"/>
      <c r="B305" s="124"/>
      <c r="C305" s="86"/>
      <c r="D305" s="124"/>
      <c r="E305" s="123"/>
      <c r="G305" s="86"/>
      <c r="H305" s="85"/>
      <c r="I305" s="85"/>
      <c r="J305" s="85"/>
      <c r="K305" s="121"/>
    </row>
    <row r="306" spans="1:11" x14ac:dyDescent="0.25">
      <c r="A306" s="87"/>
      <c r="B306" s="124"/>
      <c r="C306" s="86"/>
      <c r="D306" s="124"/>
      <c r="E306" s="123"/>
      <c r="G306" s="86"/>
      <c r="H306" s="85"/>
      <c r="I306" s="85"/>
      <c r="J306" s="85"/>
      <c r="K306" s="121"/>
    </row>
    <row r="307" spans="1:11" x14ac:dyDescent="0.25">
      <c r="A307" s="87"/>
      <c r="B307" s="124"/>
      <c r="C307" s="86"/>
      <c r="D307" s="124"/>
      <c r="E307" s="123"/>
      <c r="G307" s="86"/>
      <c r="H307" s="85"/>
      <c r="I307" s="85"/>
      <c r="J307" s="85"/>
      <c r="K307" s="121"/>
    </row>
    <row r="308" spans="1:11" x14ac:dyDescent="0.25">
      <c r="A308" s="87"/>
      <c r="B308" s="124"/>
      <c r="C308" s="86"/>
      <c r="D308" s="124"/>
      <c r="E308" s="123"/>
      <c r="G308" s="86"/>
      <c r="H308" s="85"/>
      <c r="I308" s="85"/>
      <c r="J308" s="85"/>
      <c r="K308" s="121"/>
    </row>
    <row r="309" spans="1:11" x14ac:dyDescent="0.25">
      <c r="A309" s="87"/>
      <c r="B309" s="124"/>
      <c r="C309" s="86"/>
      <c r="D309" s="124"/>
      <c r="E309" s="123"/>
      <c r="G309" s="86"/>
      <c r="H309" s="85"/>
      <c r="I309" s="85"/>
      <c r="J309" s="85"/>
      <c r="K309" s="121"/>
    </row>
    <row r="310" spans="1:11" x14ac:dyDescent="0.25">
      <c r="A310" s="87"/>
      <c r="B310" s="124"/>
      <c r="C310" s="86"/>
      <c r="D310" s="124"/>
      <c r="E310" s="123"/>
      <c r="G310" s="86"/>
      <c r="H310" s="85"/>
      <c r="I310" s="85"/>
      <c r="J310" s="85"/>
      <c r="K310" s="121"/>
    </row>
    <row r="311" spans="1:11" x14ac:dyDescent="0.25">
      <c r="A311" s="87"/>
      <c r="B311" s="124"/>
      <c r="C311" s="86"/>
      <c r="D311" s="124"/>
      <c r="E311" s="123"/>
      <c r="G311" s="86"/>
      <c r="H311" s="85"/>
      <c r="I311" s="85"/>
      <c r="J311" s="85"/>
      <c r="K311" s="121"/>
    </row>
    <row r="312" spans="1:11" x14ac:dyDescent="0.25">
      <c r="A312" s="87"/>
      <c r="B312" s="124"/>
      <c r="C312" s="86"/>
      <c r="D312" s="124"/>
      <c r="E312" s="123"/>
      <c r="G312" s="86"/>
      <c r="H312" s="85"/>
      <c r="I312" s="85"/>
      <c r="J312" s="85"/>
      <c r="K312" s="121"/>
    </row>
    <row r="313" spans="1:11" x14ac:dyDescent="0.25">
      <c r="A313" s="87"/>
      <c r="B313" s="124"/>
      <c r="C313" s="86"/>
      <c r="D313" s="124"/>
      <c r="E313" s="123"/>
      <c r="G313" s="86"/>
      <c r="H313" s="85"/>
      <c r="I313" s="85"/>
      <c r="J313" s="85"/>
      <c r="K313" s="121"/>
    </row>
    <row r="314" spans="1:11" x14ac:dyDescent="0.25">
      <c r="A314" s="87"/>
      <c r="B314" s="124"/>
      <c r="C314" s="86"/>
      <c r="D314" s="124"/>
      <c r="E314" s="123"/>
      <c r="G314" s="86"/>
      <c r="H314" s="85"/>
      <c r="I314" s="85"/>
      <c r="J314" s="85"/>
      <c r="K314" s="121"/>
    </row>
    <row r="315" spans="1:11" x14ac:dyDescent="0.25">
      <c r="A315" s="87"/>
      <c r="B315" s="124"/>
      <c r="C315" s="86"/>
      <c r="D315" s="124"/>
      <c r="E315" s="123"/>
      <c r="G315" s="86"/>
      <c r="H315" s="85"/>
      <c r="I315" s="85"/>
      <c r="J315" s="85"/>
      <c r="K315" s="121"/>
    </row>
    <row r="316" spans="1:11" x14ac:dyDescent="0.25">
      <c r="A316" s="87"/>
      <c r="B316" s="124"/>
      <c r="C316" s="86"/>
      <c r="D316" s="124"/>
      <c r="E316" s="123"/>
      <c r="G316" s="86"/>
      <c r="H316" s="85"/>
      <c r="I316" s="85"/>
      <c r="J316" s="85"/>
      <c r="K316" s="121"/>
    </row>
    <row r="317" spans="1:11" x14ac:dyDescent="0.25">
      <c r="A317" s="87"/>
      <c r="B317" s="124"/>
      <c r="C317" s="86"/>
      <c r="D317" s="124"/>
      <c r="E317" s="123"/>
      <c r="G317" s="86"/>
      <c r="H317" s="85"/>
      <c r="I317" s="85"/>
      <c r="J317" s="85"/>
      <c r="K317" s="121"/>
    </row>
    <row r="318" spans="1:11" x14ac:dyDescent="0.25">
      <c r="A318" s="87"/>
      <c r="B318" s="124"/>
      <c r="C318" s="86"/>
      <c r="D318" s="124"/>
      <c r="E318" s="123"/>
      <c r="G318" s="86"/>
      <c r="H318" s="85"/>
      <c r="I318" s="85"/>
      <c r="J318" s="85"/>
      <c r="K318" s="121"/>
    </row>
    <row r="319" spans="1:11" x14ac:dyDescent="0.25">
      <c r="A319" s="87"/>
      <c r="B319" s="124"/>
      <c r="C319" s="86"/>
      <c r="D319" s="124"/>
      <c r="E319" s="123"/>
      <c r="G319" s="86"/>
      <c r="H319" s="85"/>
      <c r="I319" s="85"/>
      <c r="J319" s="85"/>
      <c r="K319" s="121"/>
    </row>
    <row r="320" spans="1:11" x14ac:dyDescent="0.25">
      <c r="A320" s="87"/>
      <c r="B320" s="124"/>
      <c r="C320" s="86"/>
      <c r="D320" s="124"/>
      <c r="E320" s="123"/>
      <c r="G320" s="86"/>
      <c r="H320" s="85"/>
      <c r="I320" s="85"/>
      <c r="J320" s="85"/>
      <c r="K320" s="121"/>
    </row>
    <row r="321" spans="7:11" x14ac:dyDescent="0.25">
      <c r="G321" s="86"/>
      <c r="H321" s="85"/>
      <c r="I321" s="85"/>
      <c r="J321" s="85"/>
      <c r="K321" s="121"/>
    </row>
    <row r="322" spans="7:11" x14ac:dyDescent="0.25">
      <c r="G322" s="86"/>
      <c r="H322" s="85"/>
      <c r="I322" s="85"/>
      <c r="J322" s="85"/>
      <c r="K322" s="121"/>
    </row>
    <row r="323" spans="7:11" x14ac:dyDescent="0.25">
      <c r="G323" s="86"/>
      <c r="H323" s="85"/>
      <c r="I323" s="85"/>
      <c r="J323" s="85"/>
      <c r="K323" s="121"/>
    </row>
    <row r="324" spans="7:11" x14ac:dyDescent="0.25">
      <c r="G324" s="86"/>
      <c r="H324" s="85"/>
      <c r="I324" s="85"/>
      <c r="J324" s="85"/>
      <c r="K324" s="121"/>
    </row>
    <row r="325" spans="7:11" x14ac:dyDescent="0.25">
      <c r="G325" s="86"/>
      <c r="H325" s="85"/>
      <c r="I325" s="85"/>
      <c r="J325" s="85"/>
      <c r="K325" s="121"/>
    </row>
    <row r="326" spans="7:11" x14ac:dyDescent="0.25">
      <c r="G326" s="86"/>
      <c r="H326" s="85"/>
      <c r="I326" s="85"/>
      <c r="J326" s="85"/>
      <c r="K326" s="121"/>
    </row>
    <row r="327" spans="7:11" x14ac:dyDescent="0.25">
      <c r="G327" s="86"/>
      <c r="H327" s="85"/>
      <c r="I327" s="85"/>
      <c r="J327" s="85"/>
      <c r="K327" s="121"/>
    </row>
    <row r="328" spans="7:11" x14ac:dyDescent="0.25">
      <c r="G328" s="86"/>
      <c r="H328" s="85"/>
      <c r="I328" s="85"/>
      <c r="J328" s="85"/>
      <c r="K328" s="121"/>
    </row>
    <row r="329" spans="7:11" x14ac:dyDescent="0.25">
      <c r="G329" s="86"/>
      <c r="H329" s="85"/>
      <c r="I329" s="85"/>
      <c r="J329" s="85"/>
      <c r="K329" s="121"/>
    </row>
    <row r="330" spans="7:11" x14ac:dyDescent="0.25">
      <c r="G330" s="86"/>
      <c r="H330" s="85"/>
      <c r="I330" s="85"/>
      <c r="J330" s="85"/>
      <c r="K330" s="121"/>
    </row>
    <row r="331" spans="7:11" x14ac:dyDescent="0.25">
      <c r="G331" s="86"/>
      <c r="H331" s="85"/>
      <c r="I331" s="85"/>
      <c r="J331" s="85"/>
      <c r="K331" s="121"/>
    </row>
    <row r="332" spans="7:11" x14ac:dyDescent="0.25">
      <c r="G332" s="86"/>
      <c r="H332" s="85"/>
      <c r="I332" s="85"/>
      <c r="J332" s="85"/>
      <c r="K332" s="121"/>
    </row>
    <row r="333" spans="7:11" x14ac:dyDescent="0.25">
      <c r="G333" s="86"/>
      <c r="H333" s="85"/>
      <c r="I333" s="85"/>
      <c r="J333" s="85"/>
      <c r="K333" s="121"/>
    </row>
    <row r="334" spans="7:11" x14ac:dyDescent="0.25">
      <c r="G334" s="86"/>
      <c r="H334" s="85"/>
      <c r="I334" s="85"/>
      <c r="J334" s="85"/>
      <c r="K334" s="121"/>
    </row>
    <row r="335" spans="7:11" x14ac:dyDescent="0.25">
      <c r="G335" s="86"/>
      <c r="H335" s="85"/>
      <c r="I335" s="85"/>
      <c r="J335" s="85"/>
      <c r="K335" s="121"/>
    </row>
    <row r="336" spans="7:11" x14ac:dyDescent="0.25">
      <c r="G336" s="86"/>
      <c r="H336" s="85"/>
      <c r="I336" s="85"/>
      <c r="J336" s="85"/>
      <c r="K336" s="121"/>
    </row>
    <row r="337" spans="7:11" x14ac:dyDescent="0.25">
      <c r="G337" s="86"/>
      <c r="H337" s="85"/>
      <c r="I337" s="85"/>
      <c r="J337" s="85"/>
      <c r="K337" s="121"/>
    </row>
    <row r="338" spans="7:11" x14ac:dyDescent="0.25">
      <c r="G338" s="86"/>
      <c r="H338" s="85"/>
      <c r="I338" s="85"/>
      <c r="J338" s="85"/>
      <c r="K338" s="121"/>
    </row>
    <row r="339" spans="7:11" x14ac:dyDescent="0.25">
      <c r="G339" s="86"/>
      <c r="H339" s="85"/>
      <c r="I339" s="85"/>
      <c r="J339" s="85"/>
      <c r="K339" s="121"/>
    </row>
    <row r="340" spans="7:11" x14ac:dyDescent="0.25">
      <c r="G340" s="86"/>
      <c r="H340" s="85"/>
      <c r="I340" s="85"/>
      <c r="J340" s="85"/>
      <c r="K340" s="121"/>
    </row>
    <row r="341" spans="7:11" x14ac:dyDescent="0.25">
      <c r="G341" s="86"/>
      <c r="H341" s="85"/>
      <c r="I341" s="85"/>
      <c r="J341" s="85"/>
      <c r="K341" s="121"/>
    </row>
    <row r="342" spans="7:11" x14ac:dyDescent="0.25">
      <c r="G342" s="86"/>
      <c r="H342" s="85"/>
      <c r="I342" s="85"/>
      <c r="J342" s="85"/>
      <c r="K342" s="121"/>
    </row>
    <row r="343" spans="7:11" x14ac:dyDescent="0.25">
      <c r="G343" s="86"/>
      <c r="H343" s="85"/>
      <c r="I343" s="85"/>
      <c r="J343" s="85"/>
      <c r="K343" s="121"/>
    </row>
  </sheetData>
  <sheetProtection algorithmName="SHA-512" hashValue="RHNwwtlXXrXj35h18HmAURf5kVa1yAVWnApM58WWoBkePCc+wjnzVRvyM3SmFrWR2NF0sE9Ev80IsQ34Cg24+A==" saltValue="rZiqUtGsIrdo8KZBfknydQ==" spinCount="100000" sheet="1" objects="1" scenarios="1" autoFilter="0"/>
  <autoFilter ref="A6:K299" xr:uid="{2328063B-F3BA-4214-B05A-E8EB7F7DC64C}"/>
  <sortState xmlns:xlrd2="http://schemas.microsoft.com/office/spreadsheetml/2017/richdata2" ref="A7:E176">
    <sortCondition ref="A7:A176"/>
    <sortCondition ref="B7:B176"/>
  </sortState>
  <mergeCells count="1">
    <mergeCell ref="J1:K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5" orientation="portrait" r:id="rId1"/>
  <headerFooter>
    <oddFooter>&amp;C&amp;P/&amp;N</oddFooter>
  </headerFooter>
  <rowBreaks count="4" manualBreakCount="4">
    <brk id="70" max="10" man="1"/>
    <brk id="140" max="10" man="1"/>
    <brk id="210" max="10" man="1"/>
    <brk id="279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33D03-90ED-40E0-B7AC-A5BCF5248A9C}">
  <sheetPr codeName="Feuil7">
    <tabColor theme="6" tint="0.39997558519241921"/>
  </sheetPr>
  <dimension ref="A1:H376"/>
  <sheetViews>
    <sheetView tabSelected="1" view="pageBreakPreview" zoomScaleNormal="100" zoomScaleSheetLayoutView="100" workbookViewId="0">
      <selection activeCell="H18" sqref="H18"/>
    </sheetView>
  </sheetViews>
  <sheetFormatPr baseColWidth="10" defaultColWidth="11.42578125" defaultRowHeight="15" outlineLevelRow="1" x14ac:dyDescent="0.25"/>
  <cols>
    <col min="1" max="1" width="19.28515625" customWidth="1"/>
    <col min="2" max="2" width="18.5703125" bestFit="1" customWidth="1"/>
    <col min="3" max="3" width="11.28515625" customWidth="1"/>
    <col min="4" max="4" width="4.28515625" customWidth="1"/>
    <col min="5" max="5" width="35.85546875" customWidth="1"/>
    <col min="6" max="6" width="9.5703125" customWidth="1"/>
    <col min="7" max="7" width="18.5703125" bestFit="1" customWidth="1"/>
    <col min="8" max="8" width="10.85546875" customWidth="1"/>
  </cols>
  <sheetData>
    <row r="1" spans="1:8" ht="21" customHeight="1" x14ac:dyDescent="0.25">
      <c r="A1" s="88" t="s">
        <v>1060</v>
      </c>
      <c r="B1" s="88" t="s">
        <v>1074</v>
      </c>
      <c r="E1" s="160" t="s">
        <v>1207</v>
      </c>
      <c r="F1" s="160"/>
      <c r="G1" s="160"/>
      <c r="H1" s="160"/>
    </row>
    <row r="2" spans="1:8" ht="15" customHeight="1" x14ac:dyDescent="0.25">
      <c r="A2" s="91" t="s">
        <v>1061</v>
      </c>
      <c r="B2" s="88"/>
      <c r="E2" s="160"/>
      <c r="F2" s="160"/>
      <c r="G2" s="160"/>
      <c r="H2" s="160"/>
    </row>
    <row r="3" spans="1:8" ht="15" customHeight="1" x14ac:dyDescent="0.25">
      <c r="A3" s="88"/>
      <c r="B3" s="88"/>
      <c r="E3" s="160"/>
      <c r="F3" s="160"/>
      <c r="G3" s="160"/>
      <c r="H3" s="160"/>
    </row>
    <row r="4" spans="1:8" x14ac:dyDescent="0.25">
      <c r="A4" s="88"/>
      <c r="B4" s="88"/>
      <c r="F4" s="89"/>
      <c r="G4" s="125">
        <f ca="1">'Les qualifiés'!J1</f>
        <v>46186.68957800926</v>
      </c>
      <c r="H4">
        <v>0</v>
      </c>
    </row>
    <row r="5" spans="1:8" x14ac:dyDescent="0.25">
      <c r="B5" s="90"/>
    </row>
    <row r="6" spans="1:8" x14ac:dyDescent="0.25">
      <c r="B6" s="91"/>
    </row>
    <row r="7" spans="1:8" ht="23.25" x14ac:dyDescent="0.35">
      <c r="A7" s="92" t="s">
        <v>1407</v>
      </c>
      <c r="B7" s="92"/>
      <c r="C7" s="93"/>
      <c r="D7" s="93"/>
      <c r="E7" s="93"/>
      <c r="F7" s="93"/>
      <c r="G7" s="93"/>
      <c r="H7" s="93"/>
    </row>
    <row r="8" spans="1:8" x14ac:dyDescent="0.25">
      <c r="A8" s="94"/>
      <c r="B8" s="94"/>
    </row>
    <row r="9" spans="1:8" ht="18.75" x14ac:dyDescent="0.3">
      <c r="B9" s="170" t="s">
        <v>1076</v>
      </c>
      <c r="C9" s="170"/>
      <c r="D9" s="170"/>
      <c r="E9" s="135">
        <v>46199</v>
      </c>
      <c r="F9" s="95"/>
      <c r="G9" s="95"/>
      <c r="H9" s="95"/>
    </row>
    <row r="10" spans="1:8" ht="15.75" thickBot="1" x14ac:dyDescent="0.3"/>
    <row r="11" spans="1:8" ht="19.5" thickBot="1" x14ac:dyDescent="0.3">
      <c r="A11" s="96" t="s">
        <v>1062</v>
      </c>
      <c r="B11" s="96"/>
      <c r="C11" s="161" t="str">
        <f>'Sélection club'!I3</f>
        <v>Boutigny-Prouais</v>
      </c>
      <c r="D11" s="162"/>
      <c r="E11" s="163"/>
      <c r="F11" s="97"/>
      <c r="G11" s="97"/>
    </row>
    <row r="13" spans="1:8" ht="15.75" thickBot="1" x14ac:dyDescent="0.3"/>
    <row r="14" spans="1:8" ht="26.25" thickBot="1" x14ac:dyDescent="0.3">
      <c r="A14" s="98" t="s">
        <v>1063</v>
      </c>
      <c r="B14" s="98" t="s">
        <v>1064</v>
      </c>
      <c r="C14" s="99" t="s">
        <v>1065</v>
      </c>
      <c r="D14" s="100"/>
      <c r="E14" s="101" t="s">
        <v>1066</v>
      </c>
      <c r="F14" s="101" t="s">
        <v>1067</v>
      </c>
      <c r="G14" s="101" t="s">
        <v>1064</v>
      </c>
      <c r="H14" s="102" t="s">
        <v>1068</v>
      </c>
    </row>
    <row r="15" spans="1:8" ht="16.5" x14ac:dyDescent="0.25">
      <c r="A15" s="103" t="str">
        <f>Feuil1!H9</f>
        <v/>
      </c>
      <c r="B15" s="103" t="str">
        <f>Feuil1!I9</f>
        <v/>
      </c>
      <c r="C15" s="104"/>
      <c r="D15" s="105"/>
      <c r="E15" s="103" t="str">
        <f>Feuil3!H8</f>
        <v>PIOIGEZ Maxime</v>
      </c>
      <c r="F15" s="103" t="str">
        <f>Feuil3!I8</f>
        <v>13-16</v>
      </c>
      <c r="G15" s="103" t="str">
        <f>Feuil3!J8</f>
        <v>Cara 50m</v>
      </c>
      <c r="H15" s="104" t="s">
        <v>1070</v>
      </c>
    </row>
    <row r="16" spans="1:8" ht="16.5" x14ac:dyDescent="0.25">
      <c r="A16" s="103" t="str">
        <f>Feuil1!H10</f>
        <v/>
      </c>
      <c r="B16" s="103" t="str">
        <f>Feuil1!I10</f>
        <v/>
      </c>
      <c r="C16" s="104"/>
      <c r="D16" s="105"/>
      <c r="E16" s="103" t="str">
        <f>Feuil3!H9</f>
        <v/>
      </c>
      <c r="F16" s="103" t="str">
        <f>Feuil3!I9</f>
        <v/>
      </c>
      <c r="G16" s="103" t="str">
        <f>Feuil3!J9</f>
        <v/>
      </c>
      <c r="H16" s="104"/>
    </row>
    <row r="17" spans="1:8" ht="16.5" x14ac:dyDescent="0.25">
      <c r="A17" s="103" t="str">
        <f>Feuil1!H11</f>
        <v/>
      </c>
      <c r="B17" s="103" t="str">
        <f>Feuil1!I11</f>
        <v/>
      </c>
      <c r="C17" s="104"/>
      <c r="D17" s="105"/>
      <c r="E17" s="103" t="str">
        <f>Feuil3!H10</f>
        <v/>
      </c>
      <c r="F17" s="103" t="str">
        <f>Feuil3!I10</f>
        <v/>
      </c>
      <c r="G17" s="103" t="str">
        <f>Feuil3!J10</f>
        <v/>
      </c>
      <c r="H17" s="104"/>
    </row>
    <row r="18" spans="1:8" ht="16.5" x14ac:dyDescent="0.25">
      <c r="A18" s="103" t="str">
        <f>Feuil1!H12</f>
        <v/>
      </c>
      <c r="B18" s="103" t="str">
        <f>Feuil1!I12</f>
        <v/>
      </c>
      <c r="C18" s="104"/>
      <c r="D18" s="105"/>
      <c r="E18" s="103" t="str">
        <f>Feuil3!H11</f>
        <v/>
      </c>
      <c r="F18" s="103" t="str">
        <f>Feuil3!I11</f>
        <v/>
      </c>
      <c r="G18" s="103" t="str">
        <f>Feuil3!J11</f>
        <v/>
      </c>
      <c r="H18" s="104"/>
    </row>
    <row r="19" spans="1:8" ht="16.5" x14ac:dyDescent="0.25">
      <c r="A19" s="103" t="str">
        <f>Feuil1!H13</f>
        <v/>
      </c>
      <c r="B19" s="103" t="str">
        <f>Feuil1!I13</f>
        <v/>
      </c>
      <c r="C19" s="104"/>
      <c r="D19" s="105"/>
      <c r="E19" s="103" t="str">
        <f>Feuil3!H12</f>
        <v/>
      </c>
      <c r="F19" s="103" t="str">
        <f>Feuil3!I12</f>
        <v/>
      </c>
      <c r="G19" s="103" t="str">
        <f>Feuil3!J12</f>
        <v/>
      </c>
      <c r="H19" s="104"/>
    </row>
    <row r="20" spans="1:8" ht="16.5" x14ac:dyDescent="0.25">
      <c r="A20" s="103" t="str">
        <f>Feuil1!H14</f>
        <v/>
      </c>
      <c r="B20" s="103" t="str">
        <f>Feuil1!I14</f>
        <v/>
      </c>
      <c r="C20" s="104"/>
      <c r="D20" s="105"/>
      <c r="E20" s="103" t="str">
        <f>Feuil3!H13</f>
        <v/>
      </c>
      <c r="F20" s="103" t="str">
        <f>Feuil3!I13</f>
        <v/>
      </c>
      <c r="G20" s="103" t="str">
        <f>Feuil3!J13</f>
        <v/>
      </c>
      <c r="H20" s="104"/>
    </row>
    <row r="21" spans="1:8" ht="16.5" x14ac:dyDescent="0.25">
      <c r="A21" s="103" t="str">
        <f>Feuil1!H15</f>
        <v/>
      </c>
      <c r="B21" s="103" t="str">
        <f>Feuil1!I15</f>
        <v/>
      </c>
      <c r="C21" s="104"/>
      <c r="D21" s="105"/>
      <c r="E21" s="103" t="str">
        <f>Feuil3!H14</f>
        <v/>
      </c>
      <c r="F21" s="103" t="str">
        <f>Feuil3!I14</f>
        <v/>
      </c>
      <c r="G21" s="103" t="str">
        <f>Feuil3!J14</f>
        <v/>
      </c>
      <c r="H21" s="104"/>
    </row>
    <row r="22" spans="1:8" ht="16.5" x14ac:dyDescent="0.25">
      <c r="A22" s="103" t="str">
        <f>Feuil1!H16</f>
        <v/>
      </c>
      <c r="B22" s="103" t="str">
        <f>Feuil1!I16</f>
        <v/>
      </c>
      <c r="C22" s="104"/>
      <c r="D22" s="105"/>
      <c r="E22" s="103" t="str">
        <f>Feuil3!H15</f>
        <v/>
      </c>
      <c r="F22" s="103" t="str">
        <f>Feuil3!I15</f>
        <v/>
      </c>
      <c r="G22" s="103" t="str">
        <f>Feuil3!J15</f>
        <v/>
      </c>
      <c r="H22" s="104"/>
    </row>
    <row r="23" spans="1:8" ht="16.5" x14ac:dyDescent="0.25">
      <c r="A23" s="103" t="str">
        <f>Feuil1!H17</f>
        <v/>
      </c>
      <c r="B23" s="103" t="str">
        <f>Feuil1!I17</f>
        <v/>
      </c>
      <c r="C23" s="104"/>
      <c r="D23" s="105"/>
      <c r="E23" s="103" t="str">
        <f>Feuil3!H16</f>
        <v/>
      </c>
      <c r="F23" s="103" t="str">
        <f>Feuil3!I16</f>
        <v/>
      </c>
      <c r="G23" s="103" t="str">
        <f>Feuil3!J16</f>
        <v/>
      </c>
      <c r="H23" s="104"/>
    </row>
    <row r="24" spans="1:8" ht="16.5" x14ac:dyDescent="0.25">
      <c r="A24" s="103" t="str">
        <f>Feuil1!H18</f>
        <v/>
      </c>
      <c r="B24" s="103" t="str">
        <f>Feuil1!I18</f>
        <v/>
      </c>
      <c r="C24" s="104"/>
      <c r="D24" s="105"/>
      <c r="E24" s="103" t="str">
        <f>Feuil3!H17</f>
        <v/>
      </c>
      <c r="F24" s="103" t="str">
        <f>Feuil3!I17</f>
        <v/>
      </c>
      <c r="G24" s="103" t="str">
        <f>Feuil3!J17</f>
        <v/>
      </c>
      <c r="H24" s="104"/>
    </row>
    <row r="25" spans="1:8" ht="16.5" x14ac:dyDescent="0.25">
      <c r="A25" s="103" t="str">
        <f>Feuil1!H19</f>
        <v/>
      </c>
      <c r="B25" s="103" t="str">
        <f>Feuil1!I19</f>
        <v/>
      </c>
      <c r="C25" s="104"/>
      <c r="D25" s="105"/>
      <c r="E25" s="103" t="str">
        <f>Feuil3!H18</f>
        <v/>
      </c>
      <c r="F25" s="103" t="str">
        <f>Feuil3!I18</f>
        <v/>
      </c>
      <c r="G25" s="103" t="str">
        <f>Feuil3!J18</f>
        <v/>
      </c>
      <c r="H25" s="104"/>
    </row>
    <row r="26" spans="1:8" ht="16.5" x14ac:dyDescent="0.25">
      <c r="A26" s="103" t="str">
        <f>Feuil1!H20</f>
        <v/>
      </c>
      <c r="B26" s="103" t="str">
        <f>Feuil1!I20</f>
        <v/>
      </c>
      <c r="C26" s="104"/>
      <c r="D26" s="105"/>
      <c r="E26" s="103" t="str">
        <f>Feuil3!H19</f>
        <v/>
      </c>
      <c r="F26" s="103" t="str">
        <f>Feuil3!I19</f>
        <v/>
      </c>
      <c r="G26" s="103" t="str">
        <f>Feuil3!J19</f>
        <v/>
      </c>
      <c r="H26" s="104"/>
    </row>
    <row r="27" spans="1:8" ht="16.5" x14ac:dyDescent="0.25">
      <c r="A27" s="103" t="str">
        <f>Feuil1!H21</f>
        <v/>
      </c>
      <c r="B27" s="103" t="str">
        <f>Feuil1!I21</f>
        <v/>
      </c>
      <c r="C27" s="104"/>
      <c r="D27" s="105"/>
      <c r="E27" s="103" t="str">
        <f>Feuil3!H20</f>
        <v/>
      </c>
      <c r="F27" s="103" t="str">
        <f>Feuil3!I20</f>
        <v/>
      </c>
      <c r="G27" s="103" t="str">
        <f>Feuil3!J20</f>
        <v/>
      </c>
      <c r="H27" s="104"/>
    </row>
    <row r="28" spans="1:8" ht="16.5" x14ac:dyDescent="0.25">
      <c r="A28" s="103" t="str">
        <f>Feuil1!H22</f>
        <v/>
      </c>
      <c r="B28" s="103" t="str">
        <f>Feuil1!I22</f>
        <v/>
      </c>
      <c r="C28" s="104"/>
      <c r="D28" s="105"/>
      <c r="E28" s="103" t="str">
        <f>Feuil3!H21</f>
        <v/>
      </c>
      <c r="F28" s="103" t="str">
        <f>Feuil3!I21</f>
        <v/>
      </c>
      <c r="G28" s="103" t="str">
        <f>Feuil3!J21</f>
        <v/>
      </c>
      <c r="H28" s="104"/>
    </row>
    <row r="29" spans="1:8" ht="16.5" x14ac:dyDescent="0.25">
      <c r="A29" s="103" t="str">
        <f>Feuil1!H23</f>
        <v/>
      </c>
      <c r="B29" s="103" t="str">
        <f>Feuil1!I23</f>
        <v/>
      </c>
      <c r="C29" s="104"/>
      <c r="D29" s="105"/>
      <c r="E29" s="103" t="str">
        <f>Feuil3!H22</f>
        <v/>
      </c>
      <c r="F29" s="103" t="str">
        <f>Feuil3!I22</f>
        <v/>
      </c>
      <c r="G29" s="103" t="str">
        <f>Feuil3!J22</f>
        <v/>
      </c>
      <c r="H29" s="104"/>
    </row>
    <row r="30" spans="1:8" ht="16.5" x14ac:dyDescent="0.25">
      <c r="A30" s="103" t="str">
        <f>Feuil1!H24</f>
        <v/>
      </c>
      <c r="B30" s="103" t="str">
        <f>Feuil1!I24</f>
        <v/>
      </c>
      <c r="C30" s="104"/>
      <c r="D30" s="105"/>
      <c r="E30" s="103" t="str">
        <f>Feuil3!H23</f>
        <v/>
      </c>
      <c r="F30" s="103" t="str">
        <f>Feuil3!I23</f>
        <v/>
      </c>
      <c r="G30" s="103" t="str">
        <f>Feuil3!J23</f>
        <v/>
      </c>
      <c r="H30" s="104"/>
    </row>
    <row r="31" spans="1:8" ht="16.5" x14ac:dyDescent="0.25">
      <c r="A31" s="103" t="str">
        <f>Feuil1!H25</f>
        <v/>
      </c>
      <c r="B31" s="103" t="str">
        <f>Feuil1!I25</f>
        <v/>
      </c>
      <c r="C31" s="104"/>
      <c r="D31" s="105"/>
      <c r="E31" s="103" t="str">
        <f>Feuil3!H24</f>
        <v/>
      </c>
      <c r="F31" s="103" t="str">
        <f>Feuil3!I24</f>
        <v/>
      </c>
      <c r="G31" s="103" t="str">
        <f>Feuil3!J24</f>
        <v/>
      </c>
      <c r="H31" s="104"/>
    </row>
    <row r="32" spans="1:8" ht="16.5" x14ac:dyDescent="0.25">
      <c r="A32" s="103" t="str">
        <f>Feuil1!H26</f>
        <v/>
      </c>
      <c r="B32" s="103" t="str">
        <f>Feuil1!I26</f>
        <v/>
      </c>
      <c r="C32" s="104"/>
      <c r="D32" s="105"/>
      <c r="E32" s="103" t="str">
        <f>Feuil3!H25</f>
        <v/>
      </c>
      <c r="F32" s="103" t="str">
        <f>Feuil3!I25</f>
        <v/>
      </c>
      <c r="G32" s="103" t="str">
        <f>Feuil3!J25</f>
        <v/>
      </c>
      <c r="H32" s="104"/>
    </row>
    <row r="33" spans="1:8" ht="16.5" x14ac:dyDescent="0.25">
      <c r="A33" s="103" t="str">
        <f>Feuil1!H27</f>
        <v/>
      </c>
      <c r="B33" s="103" t="str">
        <f>Feuil1!I27</f>
        <v/>
      </c>
      <c r="C33" s="104"/>
      <c r="D33" s="105"/>
      <c r="E33" s="103" t="str">
        <f>Feuil3!H26</f>
        <v/>
      </c>
      <c r="F33" s="103" t="str">
        <f>Feuil3!I26</f>
        <v/>
      </c>
      <c r="G33" s="103" t="str">
        <f>Feuil3!J26</f>
        <v/>
      </c>
      <c r="H33" s="104"/>
    </row>
    <row r="34" spans="1:8" ht="16.5" x14ac:dyDescent="0.25">
      <c r="A34" s="103" t="str">
        <f>Feuil1!H28</f>
        <v/>
      </c>
      <c r="B34" s="103" t="str">
        <f>Feuil1!I28</f>
        <v/>
      </c>
      <c r="C34" s="104"/>
      <c r="D34" s="105"/>
      <c r="E34" s="103" t="str">
        <f>Feuil3!H27</f>
        <v/>
      </c>
      <c r="F34" s="103" t="str">
        <f>Feuil3!I27</f>
        <v/>
      </c>
      <c r="G34" s="103" t="str">
        <f>Feuil3!J27</f>
        <v/>
      </c>
      <c r="H34" s="104"/>
    </row>
    <row r="35" spans="1:8" ht="16.5" x14ac:dyDescent="0.25">
      <c r="A35" s="103" t="str">
        <f>Feuil1!H29</f>
        <v/>
      </c>
      <c r="B35" s="103" t="str">
        <f>Feuil1!I29</f>
        <v/>
      </c>
      <c r="C35" s="104"/>
      <c r="D35" s="105"/>
      <c r="E35" s="103" t="str">
        <f>Feuil3!H28</f>
        <v/>
      </c>
      <c r="F35" s="103" t="str">
        <f>Feuil3!I28</f>
        <v/>
      </c>
      <c r="G35" s="103" t="str">
        <f>Feuil3!J28</f>
        <v/>
      </c>
      <c r="H35" s="104"/>
    </row>
    <row r="36" spans="1:8" ht="16.5" x14ac:dyDescent="0.25">
      <c r="A36" s="103" t="str">
        <f>Feuil1!H30</f>
        <v/>
      </c>
      <c r="B36" s="103" t="str">
        <f>Feuil1!I30</f>
        <v/>
      </c>
      <c r="C36" s="104"/>
      <c r="D36" s="105"/>
      <c r="E36" s="103" t="str">
        <f>Feuil3!H29</f>
        <v/>
      </c>
      <c r="F36" s="103" t="str">
        <f>Feuil3!I29</f>
        <v/>
      </c>
      <c r="G36" s="103" t="str">
        <f>Feuil3!J29</f>
        <v/>
      </c>
      <c r="H36" s="104"/>
    </row>
    <row r="37" spans="1:8" ht="16.5" x14ac:dyDescent="0.25">
      <c r="A37" s="103" t="str">
        <f>Feuil1!H31</f>
        <v/>
      </c>
      <c r="B37" s="103" t="str">
        <f>Feuil1!I31</f>
        <v/>
      </c>
      <c r="C37" s="104"/>
      <c r="D37" s="105"/>
      <c r="E37" s="103" t="str">
        <f>Feuil3!H30</f>
        <v/>
      </c>
      <c r="F37" s="103" t="str">
        <f>Feuil3!I30</f>
        <v/>
      </c>
      <c r="G37" s="103" t="str">
        <f>Feuil3!J30</f>
        <v/>
      </c>
      <c r="H37" s="104"/>
    </row>
    <row r="38" spans="1:8" ht="16.5" x14ac:dyDescent="0.25">
      <c r="A38" s="103" t="str">
        <f>Feuil1!H32</f>
        <v/>
      </c>
      <c r="B38" s="103" t="str">
        <f>Feuil1!I32</f>
        <v/>
      </c>
      <c r="C38" s="104"/>
      <c r="D38" s="105"/>
      <c r="E38" s="103" t="str">
        <f>Feuil3!H31</f>
        <v/>
      </c>
      <c r="F38" s="103" t="str">
        <f>Feuil3!I31</f>
        <v/>
      </c>
      <c r="G38" s="103" t="str">
        <f>Feuil3!J31</f>
        <v/>
      </c>
      <c r="H38" s="104"/>
    </row>
    <row r="39" spans="1:8" ht="16.5" x14ac:dyDescent="0.25">
      <c r="A39" s="103" t="str">
        <f>Feuil1!H33</f>
        <v/>
      </c>
      <c r="B39" s="103" t="str">
        <f>Feuil1!I33</f>
        <v/>
      </c>
      <c r="C39" s="104"/>
      <c r="D39" s="105"/>
      <c r="E39" s="103" t="str">
        <f>Feuil3!H32</f>
        <v/>
      </c>
      <c r="F39" s="103" t="str">
        <f>Feuil3!I32</f>
        <v/>
      </c>
      <c r="G39" s="103" t="str">
        <f>Feuil3!J32</f>
        <v/>
      </c>
      <c r="H39" s="104"/>
    </row>
    <row r="40" spans="1:8" ht="16.5" x14ac:dyDescent="0.25">
      <c r="A40" s="103" t="str">
        <f>Feuil1!H34</f>
        <v/>
      </c>
      <c r="B40" s="103" t="str">
        <f>Feuil1!I34</f>
        <v/>
      </c>
      <c r="C40" s="104"/>
      <c r="D40" s="105"/>
      <c r="E40" s="103" t="str">
        <f>Feuil3!H33</f>
        <v/>
      </c>
      <c r="F40" s="103" t="str">
        <f>Feuil3!I33</f>
        <v/>
      </c>
      <c r="G40" s="103" t="str">
        <f>Feuil3!J33</f>
        <v/>
      </c>
      <c r="H40" s="104"/>
    </row>
    <row r="41" spans="1:8" ht="16.5" x14ac:dyDescent="0.25">
      <c r="A41" s="103" t="str">
        <f>Feuil1!H35</f>
        <v/>
      </c>
      <c r="B41" s="103" t="str">
        <f>Feuil1!I35</f>
        <v/>
      </c>
      <c r="C41" s="104"/>
      <c r="D41" s="105"/>
      <c r="E41" s="103" t="str">
        <f>Feuil3!H34</f>
        <v/>
      </c>
      <c r="F41" s="103" t="str">
        <f>Feuil3!I34</f>
        <v/>
      </c>
      <c r="G41" s="103" t="str">
        <f>Feuil3!J34</f>
        <v/>
      </c>
      <c r="H41" s="104"/>
    </row>
    <row r="42" spans="1:8" ht="16.5" x14ac:dyDescent="0.25">
      <c r="A42" s="103" t="str">
        <f>Feuil1!H36</f>
        <v/>
      </c>
      <c r="B42" s="103" t="str">
        <f>Feuil1!I36</f>
        <v/>
      </c>
      <c r="C42" s="104"/>
      <c r="D42" s="105"/>
      <c r="E42" s="103" t="str">
        <f>Feuil3!H35</f>
        <v/>
      </c>
      <c r="F42" s="103" t="str">
        <f>Feuil3!I35</f>
        <v/>
      </c>
      <c r="G42" s="103" t="str">
        <f>Feuil3!J35</f>
        <v/>
      </c>
      <c r="H42" s="104"/>
    </row>
    <row r="43" spans="1:8" ht="16.5" x14ac:dyDescent="0.25">
      <c r="A43" s="103" t="str">
        <f>Feuil1!H37</f>
        <v/>
      </c>
      <c r="B43" s="103" t="str">
        <f>Feuil1!I37</f>
        <v/>
      </c>
      <c r="C43" s="104"/>
      <c r="D43" s="105"/>
      <c r="E43" s="103" t="str">
        <f>Feuil3!H36</f>
        <v/>
      </c>
      <c r="F43" s="103" t="str">
        <f>Feuil3!I36</f>
        <v/>
      </c>
      <c r="G43" s="103" t="str">
        <f>Feuil3!J36</f>
        <v/>
      </c>
      <c r="H43" s="104"/>
    </row>
    <row r="44" spans="1:8" ht="16.5" x14ac:dyDescent="0.25">
      <c r="A44" s="103" t="str">
        <f>Feuil1!H38</f>
        <v/>
      </c>
      <c r="B44" s="103" t="str">
        <f>Feuil1!I38</f>
        <v/>
      </c>
      <c r="C44" s="104"/>
      <c r="D44" s="105"/>
      <c r="E44" s="103" t="str">
        <f>Feuil3!H37</f>
        <v/>
      </c>
      <c r="F44" s="103" t="str">
        <f>Feuil3!I37</f>
        <v/>
      </c>
      <c r="G44" s="103" t="str">
        <f>Feuil3!J37</f>
        <v/>
      </c>
      <c r="H44" s="104"/>
    </row>
    <row r="45" spans="1:8" ht="16.5" x14ac:dyDescent="0.25">
      <c r="A45" s="103" t="str">
        <f>Feuil1!H39</f>
        <v/>
      </c>
      <c r="B45" s="103" t="str">
        <f>Feuil1!I39</f>
        <v/>
      </c>
      <c r="C45" s="104"/>
      <c r="D45" s="105"/>
      <c r="E45" s="103" t="str">
        <f>Feuil3!H38</f>
        <v/>
      </c>
      <c r="F45" s="103" t="str">
        <f>Feuil3!I38</f>
        <v/>
      </c>
      <c r="G45" s="103" t="str">
        <f>Feuil3!J38</f>
        <v/>
      </c>
      <c r="H45" s="104"/>
    </row>
    <row r="46" spans="1:8" ht="16.5" x14ac:dyDescent="0.25">
      <c r="A46" s="103" t="str">
        <f>Feuil1!H40</f>
        <v/>
      </c>
      <c r="B46" s="103" t="str">
        <f>Feuil1!I40</f>
        <v/>
      </c>
      <c r="C46" s="104"/>
      <c r="D46" s="105"/>
      <c r="E46" s="103" t="str">
        <f>Feuil3!H39</f>
        <v/>
      </c>
      <c r="F46" s="103" t="str">
        <f>Feuil3!I39</f>
        <v/>
      </c>
      <c r="G46" s="103" t="str">
        <f>Feuil3!J39</f>
        <v/>
      </c>
      <c r="H46" s="104"/>
    </row>
    <row r="47" spans="1:8" ht="16.5" x14ac:dyDescent="0.25">
      <c r="A47" s="103" t="str">
        <f>Feuil1!H41</f>
        <v/>
      </c>
      <c r="B47" s="103" t="str">
        <f>Feuil1!I41</f>
        <v/>
      </c>
      <c r="C47" s="104"/>
      <c r="D47" s="105"/>
      <c r="E47" s="103" t="str">
        <f>Feuil3!H40</f>
        <v/>
      </c>
      <c r="F47" s="103" t="str">
        <f>Feuil3!I40</f>
        <v/>
      </c>
      <c r="G47" s="103" t="str">
        <f>Feuil3!J40</f>
        <v/>
      </c>
      <c r="H47" s="104"/>
    </row>
    <row r="48" spans="1:8" ht="15.75" thickBot="1" x14ac:dyDescent="0.3">
      <c r="E48" s="96"/>
      <c r="F48" s="96"/>
      <c r="G48" s="96"/>
    </row>
    <row r="49" spans="1:8" ht="15.75" thickBot="1" x14ac:dyDescent="0.3">
      <c r="A49" s="164" t="s">
        <v>1069</v>
      </c>
      <c r="B49" s="165"/>
      <c r="C49" s="166"/>
      <c r="D49" s="106"/>
      <c r="E49" s="167" t="s">
        <v>1069</v>
      </c>
      <c r="F49" s="168"/>
      <c r="G49" s="168"/>
      <c r="H49" s="169"/>
    </row>
    <row r="50" spans="1:8" x14ac:dyDescent="0.25">
      <c r="A50" s="107"/>
      <c r="B50" s="107"/>
      <c r="C50" s="107"/>
      <c r="D50" s="108"/>
      <c r="E50" s="109"/>
      <c r="F50" s="109"/>
      <c r="G50" s="109"/>
      <c r="H50" s="107"/>
    </row>
    <row r="51" spans="1:8" x14ac:dyDescent="0.25">
      <c r="A51" s="110"/>
      <c r="B51" s="110"/>
      <c r="C51" s="110"/>
      <c r="D51" s="108"/>
      <c r="E51" s="111"/>
      <c r="F51" s="111"/>
      <c r="G51" s="111"/>
      <c r="H51" s="110"/>
    </row>
    <row r="52" spans="1:8" x14ac:dyDescent="0.25">
      <c r="A52" s="110"/>
      <c r="B52" s="110"/>
      <c r="C52" s="110"/>
      <c r="D52" s="108"/>
      <c r="E52" s="111"/>
      <c r="F52" s="111"/>
      <c r="G52" s="111"/>
      <c r="H52" s="110"/>
    </row>
    <row r="53" spans="1:8" x14ac:dyDescent="0.25">
      <c r="A53" s="110"/>
      <c r="B53" s="110"/>
      <c r="C53" s="110"/>
      <c r="D53" s="108"/>
      <c r="E53" s="111"/>
      <c r="F53" s="111"/>
      <c r="G53" s="111"/>
      <c r="H53" s="110"/>
    </row>
    <row r="54" spans="1:8" x14ac:dyDescent="0.25">
      <c r="A54" s="110"/>
      <c r="B54" s="110"/>
      <c r="C54" s="110"/>
      <c r="D54" s="108"/>
      <c r="E54" s="111"/>
      <c r="F54" s="111"/>
      <c r="G54" s="111"/>
      <c r="H54" s="110"/>
    </row>
    <row r="55" spans="1:8" x14ac:dyDescent="0.25">
      <c r="A55" s="110"/>
      <c r="B55" s="110"/>
      <c r="C55" s="110"/>
      <c r="D55" s="108"/>
      <c r="E55" s="111"/>
      <c r="F55" s="111"/>
      <c r="G55" s="111"/>
      <c r="H55" s="110"/>
    </row>
    <row r="56" spans="1:8" x14ac:dyDescent="0.25">
      <c r="A56" s="110"/>
      <c r="B56" s="110"/>
      <c r="C56" s="110"/>
      <c r="D56" s="108"/>
      <c r="E56" s="111"/>
      <c r="F56" s="111"/>
      <c r="G56" s="111"/>
      <c r="H56" s="110"/>
    </row>
    <row r="57" spans="1:8" x14ac:dyDescent="0.25">
      <c r="A57" s="110"/>
      <c r="B57" s="110"/>
      <c r="C57" s="110"/>
      <c r="D57" s="108"/>
      <c r="E57" s="111"/>
      <c r="F57" s="111"/>
      <c r="G57" s="111"/>
      <c r="H57" s="110"/>
    </row>
    <row r="58" spans="1:8" x14ac:dyDescent="0.25">
      <c r="A58" s="110"/>
      <c r="B58" s="110"/>
      <c r="C58" s="110"/>
      <c r="D58" s="108"/>
      <c r="E58" s="111"/>
      <c r="F58" s="111"/>
      <c r="G58" s="111"/>
      <c r="H58" s="110"/>
    </row>
    <row r="59" spans="1:8" x14ac:dyDescent="0.25">
      <c r="A59" s="110"/>
      <c r="B59" s="110"/>
      <c r="C59" s="110"/>
      <c r="D59" s="108"/>
      <c r="E59" s="111"/>
      <c r="F59" s="111"/>
      <c r="G59" s="111"/>
      <c r="H59" s="110"/>
    </row>
    <row r="222" spans="1:3" hidden="1" outlineLevel="1" x14ac:dyDescent="0.25"/>
    <row r="223" spans="1:3" hidden="1" outlineLevel="1" x14ac:dyDescent="0.25">
      <c r="A223" t="s">
        <v>21</v>
      </c>
      <c r="C223" t="s">
        <v>1070</v>
      </c>
    </row>
    <row r="224" spans="1:3" hidden="1" outlineLevel="1" x14ac:dyDescent="0.25">
      <c r="A224" t="s">
        <v>22</v>
      </c>
      <c r="C224" t="s">
        <v>1071</v>
      </c>
    </row>
    <row r="225" spans="1:1" hidden="1" outlineLevel="1" x14ac:dyDescent="0.25">
      <c r="A225" t="s">
        <v>23</v>
      </c>
    </row>
    <row r="226" spans="1:1" hidden="1" outlineLevel="1" x14ac:dyDescent="0.25">
      <c r="A226" t="s">
        <v>24</v>
      </c>
    </row>
    <row r="227" spans="1:1" hidden="1" outlineLevel="1" x14ac:dyDescent="0.25">
      <c r="A227" t="s">
        <v>25</v>
      </c>
    </row>
    <row r="228" spans="1:1" hidden="1" outlineLevel="1" x14ac:dyDescent="0.25">
      <c r="A228" t="s">
        <v>26</v>
      </c>
    </row>
    <row r="229" spans="1:1" hidden="1" outlineLevel="1" x14ac:dyDescent="0.25">
      <c r="A229" t="s">
        <v>11</v>
      </c>
    </row>
    <row r="230" spans="1:1" hidden="1" outlineLevel="1" x14ac:dyDescent="0.25">
      <c r="A230" t="s">
        <v>27</v>
      </c>
    </row>
    <row r="231" spans="1:1" hidden="1" outlineLevel="1" x14ac:dyDescent="0.25">
      <c r="A231" t="s">
        <v>28</v>
      </c>
    </row>
    <row r="232" spans="1:1" hidden="1" outlineLevel="1" x14ac:dyDescent="0.25">
      <c r="A232" t="s">
        <v>29</v>
      </c>
    </row>
    <row r="233" spans="1:1" hidden="1" outlineLevel="1" x14ac:dyDescent="0.25">
      <c r="A233" t="s">
        <v>30</v>
      </c>
    </row>
    <row r="234" spans="1:1" hidden="1" outlineLevel="1" x14ac:dyDescent="0.25">
      <c r="A234" t="s">
        <v>30</v>
      </c>
    </row>
    <row r="235" spans="1:1" hidden="1" outlineLevel="1" x14ac:dyDescent="0.25">
      <c r="A235" t="s">
        <v>31</v>
      </c>
    </row>
    <row r="236" spans="1:1" hidden="1" outlineLevel="1" x14ac:dyDescent="0.25">
      <c r="A236" t="s">
        <v>32</v>
      </c>
    </row>
    <row r="237" spans="1:1" hidden="1" outlineLevel="1" x14ac:dyDescent="0.25">
      <c r="A237" t="s">
        <v>16</v>
      </c>
    </row>
    <row r="238" spans="1:1" hidden="1" outlineLevel="1" x14ac:dyDescent="0.25">
      <c r="A238" t="s">
        <v>33</v>
      </c>
    </row>
    <row r="239" spans="1:1" hidden="1" outlineLevel="1" x14ac:dyDescent="0.25">
      <c r="A239" t="s">
        <v>34</v>
      </c>
    </row>
    <row r="240" spans="1:1" hidden="1" outlineLevel="1" x14ac:dyDescent="0.25">
      <c r="A240" t="s">
        <v>35</v>
      </c>
    </row>
    <row r="241" spans="1:1" hidden="1" outlineLevel="1" x14ac:dyDescent="0.25">
      <c r="A241" t="s">
        <v>36</v>
      </c>
    </row>
    <row r="242" spans="1:1" hidden="1" outlineLevel="1" x14ac:dyDescent="0.25">
      <c r="A242" t="s">
        <v>37</v>
      </c>
    </row>
    <row r="243" spans="1:1" hidden="1" outlineLevel="1" x14ac:dyDescent="0.25">
      <c r="A243" t="s">
        <v>38</v>
      </c>
    </row>
    <row r="244" spans="1:1" hidden="1" outlineLevel="1" x14ac:dyDescent="0.25">
      <c r="A244" t="s">
        <v>39</v>
      </c>
    </row>
    <row r="245" spans="1:1" hidden="1" outlineLevel="1" x14ac:dyDescent="0.25">
      <c r="A245" t="s">
        <v>39</v>
      </c>
    </row>
    <row r="246" spans="1:1" hidden="1" outlineLevel="1" x14ac:dyDescent="0.25">
      <c r="A246" t="s">
        <v>40</v>
      </c>
    </row>
    <row r="247" spans="1:1" hidden="1" outlineLevel="1" x14ac:dyDescent="0.25">
      <c r="A247" t="s">
        <v>41</v>
      </c>
    </row>
    <row r="248" spans="1:1" hidden="1" outlineLevel="1" x14ac:dyDescent="0.25">
      <c r="A248" t="s">
        <v>42</v>
      </c>
    </row>
    <row r="249" spans="1:1" hidden="1" outlineLevel="1" x14ac:dyDescent="0.25">
      <c r="A249" t="s">
        <v>43</v>
      </c>
    </row>
    <row r="250" spans="1:1" hidden="1" outlineLevel="1" x14ac:dyDescent="0.25">
      <c r="A250" t="s">
        <v>44</v>
      </c>
    </row>
    <row r="251" spans="1:1" hidden="1" outlineLevel="1" x14ac:dyDescent="0.25">
      <c r="A251" t="s">
        <v>45</v>
      </c>
    </row>
    <row r="252" spans="1:1" hidden="1" outlineLevel="1" x14ac:dyDescent="0.25">
      <c r="A252" t="s">
        <v>46</v>
      </c>
    </row>
    <row r="253" spans="1:1" hidden="1" outlineLevel="1" x14ac:dyDescent="0.25">
      <c r="A253" t="s">
        <v>47</v>
      </c>
    </row>
    <row r="254" spans="1:1" hidden="1" outlineLevel="1" x14ac:dyDescent="0.25">
      <c r="A254" t="s">
        <v>48</v>
      </c>
    </row>
    <row r="255" spans="1:1" hidden="1" outlineLevel="1" x14ac:dyDescent="0.25">
      <c r="A255" t="s">
        <v>49</v>
      </c>
    </row>
    <row r="256" spans="1:1" hidden="1" outlineLevel="1" x14ac:dyDescent="0.25">
      <c r="A256" t="s">
        <v>50</v>
      </c>
    </row>
    <row r="257" spans="1:1" hidden="1" outlineLevel="1" x14ac:dyDescent="0.25">
      <c r="A257" t="s">
        <v>51</v>
      </c>
    </row>
    <row r="258" spans="1:1" hidden="1" outlineLevel="1" x14ac:dyDescent="0.25">
      <c r="A258" t="s">
        <v>52</v>
      </c>
    </row>
    <row r="259" spans="1:1" hidden="1" outlineLevel="1" x14ac:dyDescent="0.25">
      <c r="A259" t="s">
        <v>53</v>
      </c>
    </row>
    <row r="260" spans="1:1" hidden="1" outlineLevel="1" x14ac:dyDescent="0.25">
      <c r="A260" t="s">
        <v>54</v>
      </c>
    </row>
    <row r="261" spans="1:1" hidden="1" outlineLevel="1" x14ac:dyDescent="0.25">
      <c r="A261" t="s">
        <v>54</v>
      </c>
    </row>
    <row r="262" spans="1:1" hidden="1" outlineLevel="1" x14ac:dyDescent="0.25">
      <c r="A262" t="s">
        <v>55</v>
      </c>
    </row>
    <row r="263" spans="1:1" hidden="1" outlineLevel="1" x14ac:dyDescent="0.25">
      <c r="A263" t="s">
        <v>56</v>
      </c>
    </row>
    <row r="264" spans="1:1" hidden="1" outlineLevel="1" x14ac:dyDescent="0.25">
      <c r="A264" t="s">
        <v>57</v>
      </c>
    </row>
    <row r="265" spans="1:1" hidden="1" outlineLevel="1" x14ac:dyDescent="0.25">
      <c r="A265" t="s">
        <v>58</v>
      </c>
    </row>
    <row r="266" spans="1:1" hidden="1" outlineLevel="1" x14ac:dyDescent="0.25">
      <c r="A266" t="s">
        <v>15</v>
      </c>
    </row>
    <row r="267" spans="1:1" hidden="1" outlineLevel="1" x14ac:dyDescent="0.25">
      <c r="A267" t="s">
        <v>59</v>
      </c>
    </row>
    <row r="268" spans="1:1" hidden="1" outlineLevel="1" x14ac:dyDescent="0.25">
      <c r="A268" t="s">
        <v>60</v>
      </c>
    </row>
    <row r="269" spans="1:1" hidden="1" outlineLevel="1" x14ac:dyDescent="0.25">
      <c r="A269" t="s">
        <v>61</v>
      </c>
    </row>
    <row r="270" spans="1:1" hidden="1" outlineLevel="1" x14ac:dyDescent="0.25">
      <c r="A270" t="s">
        <v>62</v>
      </c>
    </row>
    <row r="271" spans="1:1" hidden="1" outlineLevel="1" x14ac:dyDescent="0.25">
      <c r="A271" t="s">
        <v>63</v>
      </c>
    </row>
    <row r="272" spans="1:1" hidden="1" outlineLevel="1" x14ac:dyDescent="0.25">
      <c r="A272" t="s">
        <v>64</v>
      </c>
    </row>
    <row r="273" spans="1:1" hidden="1" outlineLevel="1" x14ac:dyDescent="0.25">
      <c r="A273" t="s">
        <v>65</v>
      </c>
    </row>
    <row r="274" spans="1:1" hidden="1" outlineLevel="1" x14ac:dyDescent="0.25">
      <c r="A274" t="s">
        <v>66</v>
      </c>
    </row>
    <row r="275" spans="1:1" hidden="1" outlineLevel="1" x14ac:dyDescent="0.25">
      <c r="A275" t="s">
        <v>67</v>
      </c>
    </row>
    <row r="276" spans="1:1" hidden="1" outlineLevel="1" x14ac:dyDescent="0.25">
      <c r="A276" t="s">
        <v>68</v>
      </c>
    </row>
    <row r="277" spans="1:1" hidden="1" outlineLevel="1" x14ac:dyDescent="0.25">
      <c r="A277" t="s">
        <v>69</v>
      </c>
    </row>
    <row r="278" spans="1:1" hidden="1" outlineLevel="1" x14ac:dyDescent="0.25">
      <c r="A278" t="s">
        <v>70</v>
      </c>
    </row>
    <row r="279" spans="1:1" hidden="1" outlineLevel="1" x14ac:dyDescent="0.25">
      <c r="A279" t="s">
        <v>71</v>
      </c>
    </row>
    <row r="280" spans="1:1" hidden="1" outlineLevel="1" x14ac:dyDescent="0.25">
      <c r="A280" t="s">
        <v>72</v>
      </c>
    </row>
    <row r="281" spans="1:1" hidden="1" outlineLevel="1" x14ac:dyDescent="0.25">
      <c r="A281" t="s">
        <v>73</v>
      </c>
    </row>
    <row r="282" spans="1:1" hidden="1" outlineLevel="1" x14ac:dyDescent="0.25">
      <c r="A282" t="s">
        <v>74</v>
      </c>
    </row>
    <row r="283" spans="1:1" hidden="1" outlineLevel="1" x14ac:dyDescent="0.25">
      <c r="A283" t="s">
        <v>75</v>
      </c>
    </row>
    <row r="284" spans="1:1" hidden="1" outlineLevel="1" x14ac:dyDescent="0.25">
      <c r="A284" t="s">
        <v>76</v>
      </c>
    </row>
    <row r="285" spans="1:1" hidden="1" outlineLevel="1" x14ac:dyDescent="0.25">
      <c r="A285" t="s">
        <v>77</v>
      </c>
    </row>
    <row r="286" spans="1:1" hidden="1" outlineLevel="1" x14ac:dyDescent="0.25">
      <c r="A286" t="s">
        <v>78</v>
      </c>
    </row>
    <row r="287" spans="1:1" hidden="1" outlineLevel="1" x14ac:dyDescent="0.25">
      <c r="A287" t="s">
        <v>79</v>
      </c>
    </row>
    <row r="288" spans="1:1" hidden="1" outlineLevel="1" x14ac:dyDescent="0.25">
      <c r="A288" t="s">
        <v>80</v>
      </c>
    </row>
    <row r="289" spans="1:1" hidden="1" outlineLevel="1" x14ac:dyDescent="0.25">
      <c r="A289" t="s">
        <v>81</v>
      </c>
    </row>
    <row r="290" spans="1:1" hidden="1" outlineLevel="1" x14ac:dyDescent="0.25">
      <c r="A290" t="s">
        <v>82</v>
      </c>
    </row>
    <row r="291" spans="1:1" hidden="1" outlineLevel="1" x14ac:dyDescent="0.25">
      <c r="A291" t="s">
        <v>83</v>
      </c>
    </row>
    <row r="292" spans="1:1" hidden="1" outlineLevel="1" x14ac:dyDescent="0.25">
      <c r="A292" t="s">
        <v>84</v>
      </c>
    </row>
    <row r="293" spans="1:1" hidden="1" outlineLevel="1" x14ac:dyDescent="0.25">
      <c r="A293" t="s">
        <v>85</v>
      </c>
    </row>
    <row r="294" spans="1:1" hidden="1" outlineLevel="1" x14ac:dyDescent="0.25">
      <c r="A294" t="s">
        <v>86</v>
      </c>
    </row>
    <row r="295" spans="1:1" hidden="1" outlineLevel="1" x14ac:dyDescent="0.25">
      <c r="A295" t="s">
        <v>87</v>
      </c>
    </row>
    <row r="296" spans="1:1" hidden="1" outlineLevel="1" x14ac:dyDescent="0.25">
      <c r="A296" t="s">
        <v>88</v>
      </c>
    </row>
    <row r="297" spans="1:1" hidden="1" outlineLevel="1" x14ac:dyDescent="0.25">
      <c r="A297" t="s">
        <v>89</v>
      </c>
    </row>
    <row r="298" spans="1:1" hidden="1" outlineLevel="1" x14ac:dyDescent="0.25">
      <c r="A298" t="s">
        <v>90</v>
      </c>
    </row>
    <row r="299" spans="1:1" hidden="1" outlineLevel="1" x14ac:dyDescent="0.25">
      <c r="A299" t="s">
        <v>91</v>
      </c>
    </row>
    <row r="300" spans="1:1" hidden="1" outlineLevel="1" x14ac:dyDescent="0.25">
      <c r="A300" t="s">
        <v>92</v>
      </c>
    </row>
    <row r="301" spans="1:1" hidden="1" outlineLevel="1" x14ac:dyDescent="0.25">
      <c r="A301" t="s">
        <v>93</v>
      </c>
    </row>
    <row r="302" spans="1:1" hidden="1" outlineLevel="1" x14ac:dyDescent="0.25">
      <c r="A302" t="s">
        <v>94</v>
      </c>
    </row>
    <row r="303" spans="1:1" hidden="1" outlineLevel="1" x14ac:dyDescent="0.25">
      <c r="A303" t="s">
        <v>95</v>
      </c>
    </row>
    <row r="304" spans="1:1" hidden="1" outlineLevel="1" x14ac:dyDescent="0.25">
      <c r="A304" t="s">
        <v>96</v>
      </c>
    </row>
    <row r="305" spans="1:1" hidden="1" outlineLevel="1" x14ac:dyDescent="0.25">
      <c r="A305" t="s">
        <v>97</v>
      </c>
    </row>
    <row r="306" spans="1:1" hidden="1" outlineLevel="1" x14ac:dyDescent="0.25">
      <c r="A306" t="s">
        <v>991</v>
      </c>
    </row>
    <row r="307" spans="1:1" hidden="1" outlineLevel="1" x14ac:dyDescent="0.25">
      <c r="A307" t="s">
        <v>98</v>
      </c>
    </row>
    <row r="308" spans="1:1" hidden="1" outlineLevel="1" x14ac:dyDescent="0.25">
      <c r="A308" t="s">
        <v>99</v>
      </c>
    </row>
    <row r="309" spans="1:1" hidden="1" outlineLevel="1" x14ac:dyDescent="0.25">
      <c r="A309" t="s">
        <v>100</v>
      </c>
    </row>
    <row r="310" spans="1:1" hidden="1" outlineLevel="1" x14ac:dyDescent="0.25">
      <c r="A310" t="s">
        <v>101</v>
      </c>
    </row>
    <row r="311" spans="1:1" hidden="1" outlineLevel="1" x14ac:dyDescent="0.25">
      <c r="A311" t="s">
        <v>102</v>
      </c>
    </row>
    <row r="312" spans="1:1" hidden="1" outlineLevel="1" x14ac:dyDescent="0.25">
      <c r="A312" t="s">
        <v>103</v>
      </c>
    </row>
    <row r="313" spans="1:1" hidden="1" outlineLevel="1" x14ac:dyDescent="0.25">
      <c r="A313" t="s">
        <v>104</v>
      </c>
    </row>
    <row r="314" spans="1:1" hidden="1" outlineLevel="1" x14ac:dyDescent="0.25">
      <c r="A314" t="s">
        <v>105</v>
      </c>
    </row>
    <row r="315" spans="1:1" hidden="1" outlineLevel="1" x14ac:dyDescent="0.25">
      <c r="A315" t="s">
        <v>12</v>
      </c>
    </row>
    <row r="316" spans="1:1" hidden="1" outlineLevel="1" x14ac:dyDescent="0.25">
      <c r="A316" t="s">
        <v>106</v>
      </c>
    </row>
    <row r="317" spans="1:1" hidden="1" outlineLevel="1" x14ac:dyDescent="0.25">
      <c r="A317" t="s">
        <v>107</v>
      </c>
    </row>
    <row r="318" spans="1:1" hidden="1" outlineLevel="1" x14ac:dyDescent="0.25">
      <c r="A318" t="s">
        <v>108</v>
      </c>
    </row>
    <row r="319" spans="1:1" hidden="1" outlineLevel="1" x14ac:dyDescent="0.25">
      <c r="A319" t="s">
        <v>109</v>
      </c>
    </row>
    <row r="320" spans="1:1" hidden="1" outlineLevel="1" x14ac:dyDescent="0.25">
      <c r="A320" t="s">
        <v>110</v>
      </c>
    </row>
    <row r="321" spans="1:1" hidden="1" outlineLevel="1" x14ac:dyDescent="0.25">
      <c r="A321" t="s">
        <v>111</v>
      </c>
    </row>
    <row r="322" spans="1:1" hidden="1" outlineLevel="1" x14ac:dyDescent="0.25">
      <c r="A322" t="s">
        <v>456</v>
      </c>
    </row>
    <row r="323" spans="1:1" hidden="1" outlineLevel="1" x14ac:dyDescent="0.25">
      <c r="A323" t="s">
        <v>112</v>
      </c>
    </row>
    <row r="324" spans="1:1" hidden="1" outlineLevel="1" x14ac:dyDescent="0.25">
      <c r="A324" t="s">
        <v>113</v>
      </c>
    </row>
    <row r="325" spans="1:1" hidden="1" outlineLevel="1" x14ac:dyDescent="0.25">
      <c r="A325" t="s">
        <v>114</v>
      </c>
    </row>
    <row r="326" spans="1:1" hidden="1" outlineLevel="1" x14ac:dyDescent="0.25">
      <c r="A326" t="s">
        <v>114</v>
      </c>
    </row>
    <row r="327" spans="1:1" hidden="1" outlineLevel="1" x14ac:dyDescent="0.25">
      <c r="A327" t="s">
        <v>1072</v>
      </c>
    </row>
    <row r="328" spans="1:1" hidden="1" outlineLevel="1" x14ac:dyDescent="0.25">
      <c r="A328" t="s">
        <v>115</v>
      </c>
    </row>
    <row r="329" spans="1:1" hidden="1" outlineLevel="1" x14ac:dyDescent="0.25">
      <c r="A329" t="s">
        <v>116</v>
      </c>
    </row>
    <row r="330" spans="1:1" hidden="1" outlineLevel="1" x14ac:dyDescent="0.25">
      <c r="A330" t="s">
        <v>117</v>
      </c>
    </row>
    <row r="331" spans="1:1" hidden="1" outlineLevel="1" x14ac:dyDescent="0.25">
      <c r="A331" t="s">
        <v>118</v>
      </c>
    </row>
    <row r="332" spans="1:1" hidden="1" outlineLevel="1" x14ac:dyDescent="0.25">
      <c r="A332" t="s">
        <v>119</v>
      </c>
    </row>
    <row r="333" spans="1:1" hidden="1" outlineLevel="1" x14ac:dyDescent="0.25">
      <c r="A333" t="s">
        <v>120</v>
      </c>
    </row>
    <row r="334" spans="1:1" hidden="1" outlineLevel="1" x14ac:dyDescent="0.25">
      <c r="A334" t="s">
        <v>121</v>
      </c>
    </row>
    <row r="335" spans="1:1" hidden="1" outlineLevel="1" x14ac:dyDescent="0.25">
      <c r="A335" t="s">
        <v>17</v>
      </c>
    </row>
    <row r="336" spans="1:1" hidden="1" outlineLevel="1" x14ac:dyDescent="0.25">
      <c r="A336" t="s">
        <v>122</v>
      </c>
    </row>
    <row r="337" spans="1:1" hidden="1" outlineLevel="1" x14ac:dyDescent="0.25">
      <c r="A337" t="s">
        <v>122</v>
      </c>
    </row>
    <row r="338" spans="1:1" hidden="1" outlineLevel="1" x14ac:dyDescent="0.25">
      <c r="A338" t="s">
        <v>123</v>
      </c>
    </row>
    <row r="339" spans="1:1" hidden="1" outlineLevel="1" x14ac:dyDescent="0.25">
      <c r="A339" t="s">
        <v>13</v>
      </c>
    </row>
    <row r="340" spans="1:1" hidden="1" outlineLevel="1" x14ac:dyDescent="0.25">
      <c r="A340" t="s">
        <v>124</v>
      </c>
    </row>
    <row r="341" spans="1:1" hidden="1" outlineLevel="1" x14ac:dyDescent="0.25">
      <c r="A341" t="s">
        <v>125</v>
      </c>
    </row>
    <row r="342" spans="1:1" hidden="1" outlineLevel="1" x14ac:dyDescent="0.25">
      <c r="A342" t="s">
        <v>126</v>
      </c>
    </row>
    <row r="343" spans="1:1" hidden="1" outlineLevel="1" x14ac:dyDescent="0.25">
      <c r="A343" t="s">
        <v>127</v>
      </c>
    </row>
    <row r="344" spans="1:1" hidden="1" outlineLevel="1" x14ac:dyDescent="0.25">
      <c r="A344" t="s">
        <v>128</v>
      </c>
    </row>
    <row r="345" spans="1:1" hidden="1" outlineLevel="1" x14ac:dyDescent="0.25">
      <c r="A345" t="s">
        <v>129</v>
      </c>
    </row>
    <row r="346" spans="1:1" hidden="1" outlineLevel="1" x14ac:dyDescent="0.25">
      <c r="A346" t="s">
        <v>130</v>
      </c>
    </row>
    <row r="347" spans="1:1" hidden="1" outlineLevel="1" x14ac:dyDescent="0.25">
      <c r="A347" t="s">
        <v>131</v>
      </c>
    </row>
    <row r="348" spans="1:1" hidden="1" outlineLevel="1" x14ac:dyDescent="0.25">
      <c r="A348" t="s">
        <v>132</v>
      </c>
    </row>
    <row r="349" spans="1:1" hidden="1" outlineLevel="1" x14ac:dyDescent="0.25">
      <c r="A349" t="s">
        <v>133</v>
      </c>
    </row>
    <row r="350" spans="1:1" hidden="1" outlineLevel="1" x14ac:dyDescent="0.25">
      <c r="A350" t="s">
        <v>134</v>
      </c>
    </row>
    <row r="351" spans="1:1" hidden="1" outlineLevel="1" x14ac:dyDescent="0.25">
      <c r="A351" t="s">
        <v>135</v>
      </c>
    </row>
    <row r="352" spans="1:1" hidden="1" outlineLevel="1" x14ac:dyDescent="0.25">
      <c r="A352" t="s">
        <v>136</v>
      </c>
    </row>
    <row r="353" spans="1:1" hidden="1" outlineLevel="1" x14ac:dyDescent="0.25">
      <c r="A353" t="s">
        <v>137</v>
      </c>
    </row>
    <row r="354" spans="1:1" hidden="1" outlineLevel="1" x14ac:dyDescent="0.25">
      <c r="A354" t="s">
        <v>138</v>
      </c>
    </row>
    <row r="355" spans="1:1" hidden="1" outlineLevel="1" x14ac:dyDescent="0.25">
      <c r="A355" t="s">
        <v>139</v>
      </c>
    </row>
    <row r="356" spans="1:1" hidden="1" outlineLevel="1" x14ac:dyDescent="0.25">
      <c r="A356" t="s">
        <v>140</v>
      </c>
    </row>
    <row r="357" spans="1:1" hidden="1" outlineLevel="1" x14ac:dyDescent="0.25">
      <c r="A357" t="s">
        <v>141</v>
      </c>
    </row>
    <row r="358" spans="1:1" hidden="1" outlineLevel="1" x14ac:dyDescent="0.25">
      <c r="A358" t="s">
        <v>142</v>
      </c>
    </row>
    <row r="359" spans="1:1" hidden="1" outlineLevel="1" x14ac:dyDescent="0.25">
      <c r="A359" t="s">
        <v>143</v>
      </c>
    </row>
    <row r="360" spans="1:1" hidden="1" outlineLevel="1" x14ac:dyDescent="0.25">
      <c r="A360" t="s">
        <v>144</v>
      </c>
    </row>
    <row r="361" spans="1:1" hidden="1" outlineLevel="1" x14ac:dyDescent="0.25">
      <c r="A361" t="s">
        <v>145</v>
      </c>
    </row>
    <row r="362" spans="1:1" hidden="1" outlineLevel="1" x14ac:dyDescent="0.25">
      <c r="A362" t="s">
        <v>146</v>
      </c>
    </row>
    <row r="363" spans="1:1" hidden="1" outlineLevel="1" x14ac:dyDescent="0.25">
      <c r="A363" t="s">
        <v>147</v>
      </c>
    </row>
    <row r="364" spans="1:1" hidden="1" outlineLevel="1" x14ac:dyDescent="0.25">
      <c r="A364" t="s">
        <v>172</v>
      </c>
    </row>
    <row r="365" spans="1:1" hidden="1" outlineLevel="1" x14ac:dyDescent="0.25">
      <c r="A365" t="s">
        <v>148</v>
      </c>
    </row>
    <row r="366" spans="1:1" hidden="1" outlineLevel="1" x14ac:dyDescent="0.25">
      <c r="A366" t="s">
        <v>18</v>
      </c>
    </row>
    <row r="367" spans="1:1" hidden="1" outlineLevel="1" x14ac:dyDescent="0.25">
      <c r="A367" t="s">
        <v>713</v>
      </c>
    </row>
    <row r="368" spans="1:1" hidden="1" outlineLevel="1" x14ac:dyDescent="0.25">
      <c r="A368" t="s">
        <v>719</v>
      </c>
    </row>
    <row r="369" spans="1:1" hidden="1" outlineLevel="1" x14ac:dyDescent="0.25">
      <c r="A369" t="s">
        <v>149</v>
      </c>
    </row>
    <row r="370" spans="1:1" hidden="1" outlineLevel="1" x14ac:dyDescent="0.25">
      <c r="A370" t="s">
        <v>150</v>
      </c>
    </row>
    <row r="371" spans="1:1" hidden="1" outlineLevel="1" x14ac:dyDescent="0.25">
      <c r="A371" t="s">
        <v>151</v>
      </c>
    </row>
    <row r="372" spans="1:1" hidden="1" outlineLevel="1" x14ac:dyDescent="0.25">
      <c r="A372" t="s">
        <v>14</v>
      </c>
    </row>
    <row r="373" spans="1:1" hidden="1" outlineLevel="1" x14ac:dyDescent="0.25">
      <c r="A373" t="s">
        <v>152</v>
      </c>
    </row>
    <row r="374" spans="1:1" hidden="1" outlineLevel="1" x14ac:dyDescent="0.25">
      <c r="A374" t="s">
        <v>153</v>
      </c>
    </row>
    <row r="375" spans="1:1" hidden="1" outlineLevel="1" x14ac:dyDescent="0.25"/>
    <row r="376" spans="1:1" collapsed="1" x14ac:dyDescent="0.25"/>
  </sheetData>
  <sheetProtection algorithmName="SHA-512" hashValue="ax1CbrABBJC7VDfpkB0QbnJlpexXuw6vfePuw7pR5n6MCK/Nt90Bp7BftOJCD3p3saELBQsxnXtxBmyhgZZouw==" saltValue="Cqp6jLtYxIAhSqsLaYkr9w==" spinCount="100000" sheet="1" objects="1" scenarios="1"/>
  <mergeCells count="5">
    <mergeCell ref="E1:H3"/>
    <mergeCell ref="C11:E11"/>
    <mergeCell ref="A49:C49"/>
    <mergeCell ref="E49:H49"/>
    <mergeCell ref="B9:D9"/>
  </mergeCells>
  <conditionalFormatting sqref="C15:D47 H15:H47">
    <cfRule type="cellIs" dxfId="7" priority="6" stopIfTrue="1" operator="equal">
      <formula>"Oui"</formula>
    </cfRule>
  </conditionalFormatting>
  <conditionalFormatting sqref="E15:G47">
    <cfRule type="cellIs" dxfId="6" priority="7" stopIfTrue="1" operator="equal">
      <formula>#NUM!</formula>
    </cfRule>
  </conditionalFormatting>
  <conditionalFormatting sqref="H15:H47 C15:D47">
    <cfRule type="cellIs" dxfId="5" priority="5" stopIfTrue="1" operator="equal">
      <formula>"Non"</formula>
    </cfRule>
  </conditionalFormatting>
  <conditionalFormatting sqref="H15:H47">
    <cfRule type="cellIs" dxfId="4" priority="1" stopIfTrue="1" operator="equal">
      <formula>"Non"</formula>
    </cfRule>
    <cfRule type="cellIs" dxfId="3" priority="2" stopIfTrue="1" operator="equal">
      <formula>"Oui"</formula>
    </cfRule>
    <cfRule type="cellIs" dxfId="2" priority="3" stopIfTrue="1" operator="equal">
      <formula>"Non"</formula>
    </cfRule>
    <cfRule type="cellIs" dxfId="1" priority="4" stopIfTrue="1" operator="equal">
      <formula>"Oui"</formula>
    </cfRule>
  </conditionalFormatting>
  <dataValidations count="1">
    <dataValidation type="list" allowBlank="1" showInputMessage="1" showErrorMessage="1" sqref="C15:D47 H15:H47" xr:uid="{721259F2-C595-461A-B50E-A3D147ED9553}">
      <formula1>$C$222:$C$225</formula1>
    </dataValidation>
  </dataValidations>
  <hyperlinks>
    <hyperlink ref="A2" r:id="rId1" display="mailto:Sylvain.alliaume@wanadoo.fr" xr:uid="{2253776B-F25C-4D49-A0F4-41F744F68C36}"/>
  </hyperlinks>
  <pageMargins left="0.7" right="0.7" top="0.75" bottom="0.75" header="0.3" footer="0.3"/>
  <pageSetup paperSize="9" scale="68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5E247-D4E3-401E-AD26-35E973109DE0}">
  <sheetPr codeName="Feuil9"/>
  <dimension ref="A1:R35"/>
  <sheetViews>
    <sheetView workbookViewId="0">
      <selection activeCell="I3" sqref="I3:M3"/>
    </sheetView>
  </sheetViews>
  <sheetFormatPr baseColWidth="10" defaultColWidth="11.42578125" defaultRowHeight="15" x14ac:dyDescent="0.25"/>
  <cols>
    <col min="1" max="1" width="30.7109375" style="45" customWidth="1"/>
    <col min="2" max="2" width="6.85546875" style="45" bestFit="1" customWidth="1"/>
    <col min="3" max="3" width="9.28515625" style="45" customWidth="1"/>
    <col min="4" max="4" width="6.140625" style="45" bestFit="1" customWidth="1"/>
    <col min="5" max="5" width="14.28515625" style="45" customWidth="1"/>
    <col min="6" max="6" width="13" style="45" customWidth="1"/>
    <col min="7" max="7" width="6.85546875" style="45" customWidth="1"/>
    <col min="8" max="8" width="9.28515625" style="45" customWidth="1"/>
    <col min="9" max="9" width="5.42578125" style="45" bestFit="1" customWidth="1"/>
    <col min="10" max="10" width="2.42578125" style="45" customWidth="1"/>
    <col min="11" max="11" width="30.7109375" style="45" customWidth="1"/>
    <col min="12" max="12" width="6.85546875" style="45" customWidth="1"/>
    <col min="13" max="13" width="9.28515625" style="45" customWidth="1"/>
    <col min="14" max="14" width="5.42578125" style="45" bestFit="1" customWidth="1"/>
    <col min="15" max="16384" width="11.42578125" style="45"/>
  </cols>
  <sheetData>
    <row r="1" spans="1:18" ht="21" x14ac:dyDescent="0.35">
      <c r="A1" s="172" t="s">
        <v>154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</row>
    <row r="2" spans="1:18" ht="15.75" thickBot="1" x14ac:dyDescent="0.3">
      <c r="A2" s="46"/>
    </row>
    <row r="3" spans="1:18" ht="21.75" thickBot="1" x14ac:dyDescent="0.4">
      <c r="A3" s="47" t="s">
        <v>1</v>
      </c>
      <c r="B3" s="118">
        <v>28</v>
      </c>
      <c r="C3" s="47"/>
      <c r="D3" s="47"/>
      <c r="E3" s="47"/>
      <c r="F3" s="47"/>
      <c r="G3" s="47" t="s">
        <v>0</v>
      </c>
      <c r="H3" s="47"/>
      <c r="I3" s="174" t="s">
        <v>38</v>
      </c>
      <c r="J3" s="175"/>
      <c r="K3" s="175"/>
      <c r="L3" s="175"/>
      <c r="M3" s="176"/>
      <c r="R3" s="48"/>
    </row>
    <row r="5" spans="1:18" x14ac:dyDescent="0.25">
      <c r="A5" s="45" t="s">
        <v>226</v>
      </c>
      <c r="B5" s="173" t="str">
        <f>IF(VLOOKUP(I3,Clubs!A1:J250,3,FALSE)=0," ",VLOOKUP(I3,Clubs!A1:J250,3,FALSE))</f>
        <v>Fraternelle Boutigny-Prouais</v>
      </c>
      <c r="C5" s="173"/>
      <c r="D5" s="173"/>
      <c r="E5" s="173"/>
      <c r="F5" s="173"/>
      <c r="G5" s="173"/>
    </row>
    <row r="6" spans="1:18" x14ac:dyDescent="0.25">
      <c r="A6" s="45" t="s">
        <v>227</v>
      </c>
      <c r="B6" s="171" t="str">
        <f>IF(VLOOKUP(I3,Clubs!A1:J250,4,FALSE)=0," ",VLOOKUP(I3,Clubs!A1:J250,4,FALSE))</f>
        <v>MARECHAL Gil</v>
      </c>
      <c r="C6" s="171"/>
      <c r="D6" s="171"/>
      <c r="E6" s="171"/>
      <c r="F6" s="171"/>
      <c r="G6" s="171"/>
    </row>
    <row r="7" spans="1:18" x14ac:dyDescent="0.25">
      <c r="B7" s="171" t="str">
        <f>IF(VLOOKUP(I3,Clubs!A1:J250,5,FALSE)=0," ",VLOOKUP(I3,Clubs!A1:J250,5,FALSE))</f>
        <v>25, rue de la Mésangerie
La Musse</v>
      </c>
      <c r="C7" s="171"/>
      <c r="D7" s="171"/>
      <c r="E7" s="171"/>
      <c r="F7" s="171"/>
      <c r="G7" s="171"/>
    </row>
    <row r="8" spans="1:18" x14ac:dyDescent="0.25">
      <c r="B8" s="171" t="str">
        <f>IF(VLOOKUP(I3,Clubs!A1:J250,6,FALSE)=0," ",VLOOKUP(I3,Clubs!A1:J250,6,FALSE))</f>
        <v>28410 BOUTIGNY-PROUAIS</v>
      </c>
      <c r="C8" s="171"/>
      <c r="D8" s="171"/>
      <c r="E8" s="171"/>
      <c r="F8" s="171"/>
      <c r="G8" s="171"/>
    </row>
    <row r="9" spans="1:18" x14ac:dyDescent="0.25">
      <c r="A9" s="45" t="s">
        <v>225</v>
      </c>
      <c r="B9" s="171" t="str">
        <f>IF(VLOOKUP(I3,Clubs!A1:J250,7,FALSE)=0," ",VLOOKUP(I3,Clubs!A1:J250,7,FALSE))</f>
        <v>marechal.gil@free.fr</v>
      </c>
      <c r="C9" s="171"/>
      <c r="D9" s="171"/>
      <c r="E9" s="171"/>
      <c r="F9" s="171"/>
      <c r="G9" s="171"/>
    </row>
    <row r="10" spans="1:18" x14ac:dyDescent="0.25">
      <c r="A10" s="45" t="s">
        <v>229</v>
      </c>
      <c r="B10" s="171" t="str">
        <f>IF(VLOOKUP(I3,Clubs!A1:J250,8,FALSE)=0," ",VLOOKUP(I3,Clubs!A1:J250,8,FALSE))</f>
        <v xml:space="preserve"> </v>
      </c>
      <c r="C10" s="171"/>
      <c r="D10" s="171"/>
      <c r="E10" s="171"/>
      <c r="F10" s="171"/>
      <c r="G10" s="171"/>
    </row>
    <row r="11" spans="1:18" x14ac:dyDescent="0.25">
      <c r="A11" s="45" t="s">
        <v>258</v>
      </c>
      <c r="B11" s="171" t="str">
        <f>IF(VLOOKUP(B3,Paramètres!A20:L114,3,FALSE)=0," ",VLOOKUP(B3,Paramètres!A20:L114,3,FALSE))</f>
        <v>Eure-et-Loir</v>
      </c>
      <c r="C11" s="171"/>
      <c r="D11" s="171"/>
      <c r="E11" s="171"/>
      <c r="F11" s="171"/>
      <c r="G11" s="171"/>
    </row>
    <row r="12" spans="1:18" x14ac:dyDescent="0.25">
      <c r="A12" s="45" t="s">
        <v>259</v>
      </c>
      <c r="B12" s="171" t="str">
        <f>IF(VLOOKUP(B3,Paramètres!A20:L114,5,FALSE)=0," ",VLOOKUP(B3,Paramètres!A2:L114,5,FALSE))</f>
        <v>Chartres</v>
      </c>
      <c r="C12" s="171"/>
      <c r="D12" s="171"/>
      <c r="E12" s="171"/>
      <c r="F12" s="171"/>
      <c r="G12" s="171"/>
    </row>
    <row r="18" spans="1:11" ht="18.75" x14ac:dyDescent="0.3">
      <c r="A18" s="73" t="s">
        <v>1029</v>
      </c>
      <c r="B18" s="71"/>
      <c r="C18" s="71" t="s">
        <v>1030</v>
      </c>
      <c r="D18" s="72">
        <v>15</v>
      </c>
      <c r="E18" s="71"/>
      <c r="F18" s="71" t="s">
        <v>1031</v>
      </c>
      <c r="G18" s="72">
        <v>8</v>
      </c>
    </row>
    <row r="21" spans="1:11" ht="23.25" x14ac:dyDescent="0.35">
      <c r="A21" s="75" t="s">
        <v>1032</v>
      </c>
      <c r="B21" s="74" t="s">
        <v>1033</v>
      </c>
    </row>
    <row r="22" spans="1:11" ht="15.75" thickBot="1" x14ac:dyDescent="0.3"/>
    <row r="23" spans="1:11" ht="15.75" thickBot="1" x14ac:dyDescent="0.3">
      <c r="A23" s="50" t="s">
        <v>1069</v>
      </c>
    </row>
    <row r="24" spans="1:11" x14ac:dyDescent="0.25">
      <c r="A24" s="178"/>
      <c r="B24" s="177"/>
      <c r="C24" s="177"/>
      <c r="D24" s="177"/>
      <c r="E24" s="177"/>
      <c r="F24" s="177"/>
      <c r="G24" s="177"/>
      <c r="H24" s="177"/>
      <c r="I24" s="177"/>
      <c r="J24" s="177"/>
      <c r="K24" s="177"/>
    </row>
    <row r="25" spans="1:11" x14ac:dyDescent="0.25">
      <c r="A25" s="177"/>
      <c r="B25" s="177"/>
      <c r="C25" s="177"/>
      <c r="D25" s="177"/>
      <c r="E25" s="177"/>
      <c r="F25" s="177"/>
      <c r="G25" s="177"/>
      <c r="H25" s="177"/>
      <c r="I25" s="177"/>
      <c r="J25" s="177"/>
      <c r="K25" s="177"/>
    </row>
    <row r="26" spans="1:11" x14ac:dyDescent="0.25">
      <c r="A26" s="177"/>
      <c r="B26" s="177"/>
      <c r="C26" s="177"/>
      <c r="D26" s="177"/>
      <c r="E26" s="177"/>
      <c r="F26" s="177"/>
      <c r="G26" s="177"/>
      <c r="H26" s="177"/>
      <c r="I26" s="177"/>
      <c r="J26" s="177"/>
      <c r="K26" s="177"/>
    </row>
    <row r="27" spans="1:11" x14ac:dyDescent="0.25">
      <c r="A27" s="177"/>
      <c r="B27" s="177"/>
      <c r="C27" s="177"/>
      <c r="D27" s="177"/>
      <c r="E27" s="177"/>
      <c r="F27" s="177"/>
      <c r="G27" s="177"/>
      <c r="H27" s="177"/>
      <c r="I27" s="177"/>
      <c r="J27" s="177"/>
      <c r="K27" s="177"/>
    </row>
    <row r="28" spans="1:11" x14ac:dyDescent="0.25">
      <c r="A28" s="177"/>
      <c r="B28" s="177"/>
      <c r="C28" s="177"/>
      <c r="D28" s="177"/>
      <c r="E28" s="177"/>
      <c r="F28" s="177"/>
      <c r="G28" s="177"/>
      <c r="H28" s="177"/>
      <c r="I28" s="177"/>
      <c r="J28" s="177"/>
      <c r="K28" s="177"/>
    </row>
    <row r="29" spans="1:11" x14ac:dyDescent="0.25">
      <c r="A29" s="177"/>
      <c r="B29" s="177"/>
      <c r="C29" s="177"/>
      <c r="D29" s="177"/>
      <c r="E29" s="177"/>
      <c r="F29" s="177"/>
      <c r="G29" s="177"/>
      <c r="H29" s="177"/>
      <c r="I29" s="177"/>
      <c r="J29" s="177"/>
      <c r="K29" s="177"/>
    </row>
    <row r="30" spans="1:11" x14ac:dyDescent="0.25">
      <c r="A30" s="177"/>
      <c r="B30" s="177"/>
      <c r="C30" s="177"/>
      <c r="D30" s="177"/>
      <c r="E30" s="177"/>
      <c r="F30" s="177"/>
      <c r="G30" s="177"/>
      <c r="H30" s="177"/>
      <c r="I30" s="177"/>
      <c r="J30" s="177"/>
      <c r="K30" s="177"/>
    </row>
    <row r="31" spans="1:11" x14ac:dyDescent="0.25">
      <c r="A31" s="177"/>
      <c r="B31" s="177"/>
      <c r="C31" s="177"/>
      <c r="D31" s="177"/>
      <c r="E31" s="177"/>
      <c r="F31" s="177"/>
      <c r="G31" s="177"/>
      <c r="H31" s="177"/>
      <c r="I31" s="177"/>
      <c r="J31" s="177"/>
      <c r="K31" s="177"/>
    </row>
    <row r="32" spans="1:11" x14ac:dyDescent="0.25">
      <c r="A32" s="177"/>
      <c r="B32" s="177"/>
      <c r="C32" s="177"/>
      <c r="D32" s="177"/>
      <c r="E32" s="177"/>
      <c r="F32" s="177"/>
      <c r="G32" s="177"/>
      <c r="H32" s="177"/>
      <c r="I32" s="177"/>
      <c r="J32" s="177"/>
      <c r="K32" s="177"/>
    </row>
    <row r="33" spans="1:11" x14ac:dyDescent="0.25">
      <c r="A33" s="177"/>
      <c r="B33" s="177"/>
      <c r="C33" s="177"/>
      <c r="D33" s="177"/>
      <c r="E33" s="177"/>
      <c r="F33" s="177"/>
      <c r="G33" s="177"/>
      <c r="H33" s="177"/>
      <c r="I33" s="177"/>
      <c r="J33" s="177"/>
      <c r="K33" s="177"/>
    </row>
    <row r="34" spans="1:11" x14ac:dyDescent="0.25">
      <c r="A34" s="177"/>
      <c r="B34" s="177"/>
      <c r="C34" s="177"/>
      <c r="D34" s="177"/>
      <c r="E34" s="177"/>
      <c r="F34" s="177"/>
      <c r="G34" s="177"/>
      <c r="H34" s="177"/>
      <c r="I34" s="177"/>
      <c r="J34" s="177"/>
      <c r="K34" s="177"/>
    </row>
    <row r="35" spans="1:11" x14ac:dyDescent="0.25">
      <c r="A35" s="177"/>
      <c r="B35" s="177"/>
      <c r="C35" s="177"/>
      <c r="D35" s="177"/>
      <c r="E35" s="177"/>
      <c r="F35" s="177"/>
      <c r="G35" s="177"/>
      <c r="H35" s="177"/>
      <c r="I35" s="177"/>
      <c r="J35" s="177"/>
      <c r="K35" s="177"/>
    </row>
  </sheetData>
  <sheetProtection algorithmName="SHA-512" hashValue="zdAaL2arE4pcWCamWSpl5XGG5lPM1S58K7bQTQ+qQf8QKVGC/4puuLKL77DJGmbsDynksFX2V9bSQBJbT0vLKA==" saltValue="a5A244hCEwx6mU/oEisYag==" spinCount="100000" sheet="1" objects="1" scenarios="1"/>
  <mergeCells count="22">
    <mergeCell ref="A35:K35"/>
    <mergeCell ref="A24:K24"/>
    <mergeCell ref="A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B11:G11"/>
    <mergeCell ref="B12:G12"/>
    <mergeCell ref="A1:M1"/>
    <mergeCell ref="I3:M3"/>
    <mergeCell ref="B10:G10"/>
    <mergeCell ref="B7:G7"/>
    <mergeCell ref="B8:G8"/>
    <mergeCell ref="B9:G9"/>
    <mergeCell ref="B5:G5"/>
    <mergeCell ref="B6:G6"/>
  </mergeCells>
  <phoneticPr fontId="6" type="noConversion"/>
  <dataValidations count="2">
    <dataValidation type="list" allowBlank="1" showInputMessage="1" showErrorMessage="1" sqref="I3:M3" xr:uid="{AF4E78B5-BFB6-4034-AB5D-43BC253D5134}">
      <formula1>Communessel</formula1>
    </dataValidation>
    <dataValidation type="whole" showInputMessage="1" showErrorMessage="1" errorTitle="Département" error="Numéro de département incohérent !" promptTitle="Département" prompt="Numéro du département. Obligatoire et compris entre 1 et 95" sqref="B3" xr:uid="{7DF56A7D-A7D9-4AB6-A248-6E8EBDEF3630}">
      <formula1>1</formula1>
      <formula2>95</formula2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666E2-F6F8-47C9-8AD8-30CED058ED76}">
  <sheetPr codeName="Feuil2">
    <tabColor indexed="47"/>
  </sheetPr>
  <dimension ref="A1:U60"/>
  <sheetViews>
    <sheetView view="pageBreakPreview" topLeftCell="B1" zoomScaleNormal="100" zoomScaleSheetLayoutView="100" workbookViewId="0">
      <pane ySplit="4" topLeftCell="A5" activePane="bottomLeft" state="frozen"/>
      <selection activeCell="B1" sqref="B1"/>
      <selection pane="bottomLeft" activeCell="H28" sqref="H28"/>
    </sheetView>
  </sheetViews>
  <sheetFormatPr baseColWidth="10" defaultColWidth="11.42578125" defaultRowHeight="15" x14ac:dyDescent="0.25"/>
  <cols>
    <col min="1" max="1" width="30" style="45" hidden="1" customWidth="1"/>
    <col min="2" max="2" width="30.7109375" style="45" customWidth="1"/>
    <col min="3" max="3" width="6.85546875" style="45" bestFit="1" customWidth="1"/>
    <col min="4" max="4" width="9.28515625" style="45" customWidth="1"/>
    <col min="5" max="5" width="5.42578125" style="45" bestFit="1" customWidth="1"/>
    <col min="6" max="6" width="2.42578125" style="45" customWidth="1"/>
    <col min="7" max="7" width="18.85546875" style="45" hidden="1" customWidth="1"/>
    <col min="8" max="8" width="30.7109375" style="45" customWidth="1"/>
    <col min="9" max="9" width="6.85546875" style="45" customWidth="1"/>
    <col min="10" max="10" width="9.28515625" style="45" customWidth="1"/>
    <col min="11" max="11" width="5.42578125" style="45" bestFit="1" customWidth="1"/>
    <col min="12" max="12" width="2.42578125" style="45" customWidth="1"/>
    <col min="13" max="13" width="18.140625" style="45" hidden="1" customWidth="1"/>
    <col min="14" max="14" width="30.7109375" style="45" customWidth="1"/>
    <col min="15" max="15" width="6.85546875" style="45" customWidth="1"/>
    <col min="16" max="16" width="9.28515625" style="45" customWidth="1"/>
    <col min="17" max="17" width="5.42578125" style="45" bestFit="1" customWidth="1"/>
    <col min="18" max="18" width="15.7109375" style="45" bestFit="1" customWidth="1"/>
    <col min="19" max="16384" width="11.42578125" style="45"/>
  </cols>
  <sheetData>
    <row r="1" spans="1:21" ht="21" x14ac:dyDescent="0.35">
      <c r="B1" s="172" t="s">
        <v>1050</v>
      </c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</row>
    <row r="2" spans="1:21" ht="15.75" thickBot="1" x14ac:dyDescent="0.3">
      <c r="B2" s="46" t="s">
        <v>9</v>
      </c>
      <c r="N2" s="49">
        <f ca="1">NOW()</f>
        <v>46186.68957800926</v>
      </c>
    </row>
    <row r="3" spans="1:21" ht="21.75" thickBot="1" x14ac:dyDescent="0.4">
      <c r="B3" s="47" t="s">
        <v>1</v>
      </c>
      <c r="C3" s="50">
        <f>'Sélection club'!$B$3</f>
        <v>28</v>
      </c>
      <c r="D3" s="47"/>
      <c r="E3" s="47"/>
      <c r="F3" s="47"/>
      <c r="G3" s="47"/>
      <c r="H3" s="47"/>
      <c r="I3" s="47" t="s">
        <v>0</v>
      </c>
      <c r="J3" s="47"/>
      <c r="K3" s="182" t="str">
        <f>'Sélection club'!$I$3</f>
        <v>Boutigny-Prouais</v>
      </c>
      <c r="L3" s="183"/>
      <c r="M3" s="183"/>
      <c r="N3" s="183"/>
      <c r="O3" s="183"/>
      <c r="P3" s="184"/>
      <c r="U3" s="48"/>
    </row>
    <row r="5" spans="1:21" s="51" customFormat="1" ht="18.75" x14ac:dyDescent="0.3">
      <c r="B5" s="185" t="s">
        <v>999</v>
      </c>
      <c r="C5" s="186"/>
      <c r="D5" s="186"/>
      <c r="E5" s="187"/>
      <c r="F5" s="52"/>
      <c r="G5" s="47"/>
      <c r="H5" s="185" t="s">
        <v>1000</v>
      </c>
      <c r="I5" s="186"/>
      <c r="J5" s="186"/>
      <c r="K5" s="187"/>
      <c r="L5" s="53"/>
      <c r="M5" s="45"/>
      <c r="N5" s="185" t="s">
        <v>1001</v>
      </c>
      <c r="O5" s="186"/>
      <c r="P5" s="186"/>
      <c r="Q5" s="187"/>
    </row>
    <row r="6" spans="1:21" x14ac:dyDescent="0.25">
      <c r="B6" s="54" t="s">
        <v>20</v>
      </c>
      <c r="C6" s="54" t="s">
        <v>10</v>
      </c>
      <c r="D6" s="54" t="s">
        <v>19</v>
      </c>
      <c r="E6" s="55" t="s">
        <v>8</v>
      </c>
      <c r="F6" s="56"/>
      <c r="H6" s="54" t="s">
        <v>20</v>
      </c>
      <c r="I6" s="54" t="s">
        <v>10</v>
      </c>
      <c r="J6" s="54" t="s">
        <v>19</v>
      </c>
      <c r="K6" s="55" t="s">
        <v>8</v>
      </c>
      <c r="L6" s="57"/>
      <c r="N6" s="54" t="s">
        <v>20</v>
      </c>
      <c r="O6" s="54" t="s">
        <v>10</v>
      </c>
      <c r="P6" s="54" t="s">
        <v>19</v>
      </c>
      <c r="Q6" s="54" t="s">
        <v>8</v>
      </c>
    </row>
    <row r="7" spans="1:21" x14ac:dyDescent="0.25">
      <c r="A7" s="45" t="str">
        <f>IF(B7&lt;&gt;"",'Sélection club'!$I$3,"")</f>
        <v/>
      </c>
      <c r="B7" s="6"/>
      <c r="C7" s="5"/>
      <c r="D7" s="5"/>
      <c r="E7" s="5"/>
      <c r="F7" s="58"/>
      <c r="G7" s="45" t="str">
        <f>IF(H7&lt;&gt;"",'Sélection club'!$I$3,"")</f>
        <v/>
      </c>
      <c r="H7" s="6"/>
      <c r="I7" s="5"/>
      <c r="J7" s="5"/>
      <c r="K7" s="5"/>
      <c r="L7" s="58"/>
      <c r="M7" s="45" t="str">
        <f>IF(N7&lt;&gt;"",'Sélection club'!$I$3,"")</f>
        <v/>
      </c>
      <c r="N7" s="6"/>
      <c r="O7" s="5"/>
      <c r="P7" s="5"/>
      <c r="Q7" s="5"/>
    </row>
    <row r="8" spans="1:21" x14ac:dyDescent="0.25">
      <c r="A8" s="45" t="str">
        <f>IF(B8&lt;&gt;"",'Sélection club'!$I$3,"")</f>
        <v/>
      </c>
      <c r="B8" s="6"/>
      <c r="C8" s="5"/>
      <c r="D8" s="5"/>
      <c r="E8" s="5"/>
      <c r="F8" s="58"/>
      <c r="G8" s="45" t="str">
        <f>IF(H8&lt;&gt;"",'Sélection club'!$I$3,"")</f>
        <v/>
      </c>
      <c r="H8" s="6"/>
      <c r="I8" s="5"/>
      <c r="J8" s="5"/>
      <c r="K8" s="5"/>
      <c r="L8" s="58"/>
      <c r="M8" s="45" t="str">
        <f>IF(N8&lt;&gt;"",'Sélection club'!$I$3,"")</f>
        <v/>
      </c>
      <c r="N8" s="6"/>
      <c r="O8" s="5"/>
      <c r="P8" s="5"/>
      <c r="Q8" s="5"/>
    </row>
    <row r="9" spans="1:21" x14ac:dyDescent="0.25">
      <c r="A9" s="45" t="str">
        <f>IF(B9&lt;&gt;"",'Sélection club'!$I$3,"")</f>
        <v/>
      </c>
      <c r="B9" s="6"/>
      <c r="C9" s="5"/>
      <c r="D9" s="5"/>
      <c r="E9" s="5"/>
      <c r="F9" s="58"/>
      <c r="G9" s="45" t="str">
        <f>IF(H9&lt;&gt;"",'Sélection club'!$I$3,"")</f>
        <v/>
      </c>
      <c r="H9" s="6"/>
      <c r="I9" s="5"/>
      <c r="J9" s="5"/>
      <c r="K9" s="5"/>
      <c r="L9" s="58"/>
      <c r="M9" s="45" t="str">
        <f>IF(N9&lt;&gt;"",'Sélection club'!$I$3,"")</f>
        <v/>
      </c>
      <c r="N9" s="6"/>
      <c r="O9" s="5"/>
      <c r="P9" s="5"/>
      <c r="Q9" s="5"/>
    </row>
    <row r="10" spans="1:21" x14ac:dyDescent="0.25">
      <c r="A10" s="45" t="str">
        <f>IF(B10&lt;&gt;"",'Sélection club'!$I$3,"")</f>
        <v/>
      </c>
      <c r="B10" s="6"/>
      <c r="C10" s="5"/>
      <c r="D10" s="5"/>
      <c r="E10" s="5"/>
      <c r="F10" s="58"/>
      <c r="G10" s="45" t="str">
        <f>IF(H10&lt;&gt;"",'Sélection club'!$I$3,"")</f>
        <v/>
      </c>
      <c r="H10" s="6"/>
      <c r="I10" s="5"/>
      <c r="J10" s="5"/>
      <c r="K10" s="5"/>
      <c r="L10" s="58"/>
      <c r="M10" s="45" t="str">
        <f>IF(N10&lt;&gt;"",'Sélection club'!$I$3,"")</f>
        <v/>
      </c>
      <c r="N10" s="6"/>
      <c r="O10" s="5"/>
      <c r="P10" s="5"/>
      <c r="Q10" s="5"/>
    </row>
    <row r="11" spans="1:21" x14ac:dyDescent="0.25">
      <c r="A11" s="45" t="str">
        <f>IF(B11&lt;&gt;"",'Sélection club'!$I$3,"")</f>
        <v/>
      </c>
      <c r="B11" s="6"/>
      <c r="C11" s="5"/>
      <c r="D11" s="5"/>
      <c r="E11" s="5"/>
      <c r="F11" s="58"/>
      <c r="G11" s="45" t="str">
        <f>IF(H11&lt;&gt;"",'Sélection club'!$I$3,"")</f>
        <v/>
      </c>
      <c r="H11" s="6"/>
      <c r="I11" s="5"/>
      <c r="J11" s="5"/>
      <c r="K11" s="5"/>
      <c r="L11" s="58"/>
      <c r="M11" s="45" t="str">
        <f>IF(N11&lt;&gt;"",'Sélection club'!$I$3,"")</f>
        <v/>
      </c>
      <c r="N11" s="6"/>
      <c r="O11" s="5"/>
      <c r="P11" s="5"/>
      <c r="Q11" s="5"/>
    </row>
    <row r="12" spans="1:21" x14ac:dyDescent="0.25">
      <c r="A12" s="45" t="str">
        <f>IF(B12&lt;&gt;"",'Sélection club'!$I$3,"")</f>
        <v/>
      </c>
      <c r="B12" s="6"/>
      <c r="C12" s="5"/>
      <c r="D12" s="5"/>
      <c r="E12" s="5"/>
      <c r="F12" s="58"/>
      <c r="G12" s="45" t="str">
        <f>IF(H12&lt;&gt;"",'Sélection club'!$I$3,"")</f>
        <v/>
      </c>
      <c r="H12" s="6"/>
      <c r="I12" s="5"/>
      <c r="J12" s="5"/>
      <c r="K12" s="5"/>
      <c r="L12" s="58"/>
      <c r="M12" s="45" t="str">
        <f>IF(N12&lt;&gt;"",'Sélection club'!$I$3,"")</f>
        <v/>
      </c>
      <c r="N12" s="6"/>
      <c r="O12" s="5"/>
      <c r="P12" s="5"/>
      <c r="Q12" s="5"/>
    </row>
    <row r="13" spans="1:21" x14ac:dyDescent="0.25">
      <c r="A13" s="45" t="str">
        <f>IF(B13&lt;&gt;"",'Sélection club'!$I$3,"")</f>
        <v/>
      </c>
      <c r="B13" s="6"/>
      <c r="C13" s="5"/>
      <c r="D13" s="5"/>
      <c r="E13" s="5"/>
      <c r="F13" s="58"/>
      <c r="G13" s="45" t="str">
        <f>IF(H13&lt;&gt;"",'Sélection club'!$I$3,"")</f>
        <v/>
      </c>
      <c r="H13" s="6"/>
      <c r="I13" s="5"/>
      <c r="J13" s="5"/>
      <c r="K13" s="5"/>
      <c r="L13" s="58"/>
      <c r="M13" s="45" t="str">
        <f>IF(N13&lt;&gt;"",'Sélection club'!$I$3,"")</f>
        <v/>
      </c>
      <c r="N13" s="6"/>
      <c r="O13" s="5"/>
      <c r="P13" s="5"/>
      <c r="Q13" s="5"/>
    </row>
    <row r="14" spans="1:21" x14ac:dyDescent="0.25">
      <c r="A14" s="45" t="str">
        <f>IF(B14&lt;&gt;"",'Sélection club'!$I$3,"")</f>
        <v/>
      </c>
      <c r="B14" s="6"/>
      <c r="C14" s="5"/>
      <c r="D14" s="5"/>
      <c r="E14" s="5"/>
      <c r="F14" s="58"/>
      <c r="G14" s="45" t="str">
        <f>IF(H14&lt;&gt;"",'Sélection club'!$I$3,"")</f>
        <v/>
      </c>
      <c r="H14" s="6"/>
      <c r="I14" s="5"/>
      <c r="J14" s="5"/>
      <c r="K14" s="5"/>
      <c r="L14" s="58"/>
      <c r="M14" s="45" t="str">
        <f>IF(N14&lt;&gt;"",'Sélection club'!$I$3,"")</f>
        <v/>
      </c>
      <c r="N14" s="6"/>
      <c r="O14" s="5"/>
      <c r="P14" s="5"/>
      <c r="Q14" s="5"/>
    </row>
    <row r="15" spans="1:21" x14ac:dyDescent="0.25">
      <c r="A15" s="45" t="str">
        <f>IF(B15&lt;&gt;"",'Sélection club'!$I$3,"")</f>
        <v/>
      </c>
      <c r="B15" s="6"/>
      <c r="C15" s="5"/>
      <c r="D15" s="5"/>
      <c r="E15" s="5"/>
      <c r="F15" s="58"/>
      <c r="G15" s="45" t="str">
        <f>IF(H15&lt;&gt;"",'Sélection club'!$I$3,"")</f>
        <v/>
      </c>
      <c r="H15" s="6"/>
      <c r="I15" s="5"/>
      <c r="J15" s="5"/>
      <c r="K15" s="5"/>
      <c r="L15" s="58"/>
      <c r="M15" s="45" t="str">
        <f>IF(N15&lt;&gt;"",'Sélection club'!$I$3,"")</f>
        <v/>
      </c>
      <c r="N15" s="6"/>
      <c r="O15" s="5"/>
      <c r="P15" s="5"/>
      <c r="Q15" s="5"/>
    </row>
    <row r="16" spans="1:21" ht="18.75" x14ac:dyDescent="0.3">
      <c r="G16" s="47"/>
    </row>
    <row r="17" spans="1:17" ht="18.75" x14ac:dyDescent="0.3">
      <c r="G17" s="47"/>
    </row>
    <row r="18" spans="1:17" ht="18.75" x14ac:dyDescent="0.3">
      <c r="B18" s="185" t="s">
        <v>1002</v>
      </c>
      <c r="C18" s="186"/>
      <c r="D18" s="186"/>
      <c r="E18" s="187"/>
      <c r="F18" s="53"/>
      <c r="G18" s="47"/>
      <c r="H18" s="185" t="s">
        <v>1005</v>
      </c>
      <c r="I18" s="186"/>
      <c r="J18" s="186"/>
      <c r="K18" s="187"/>
      <c r="L18" s="53"/>
      <c r="N18" s="185" t="s">
        <v>1008</v>
      </c>
      <c r="O18" s="186"/>
      <c r="P18" s="186"/>
      <c r="Q18" s="187"/>
    </row>
    <row r="19" spans="1:17" ht="18.75" x14ac:dyDescent="0.3">
      <c r="B19" s="54" t="s">
        <v>20</v>
      </c>
      <c r="C19" s="54" t="s">
        <v>10</v>
      </c>
      <c r="D19" s="54" t="s">
        <v>19</v>
      </c>
      <c r="E19" s="55" t="s">
        <v>8</v>
      </c>
      <c r="F19" s="56"/>
      <c r="G19" s="47"/>
      <c r="H19" s="54" t="s">
        <v>20</v>
      </c>
      <c r="I19" s="54" t="s">
        <v>10</v>
      </c>
      <c r="J19" s="54" t="s">
        <v>19</v>
      </c>
      <c r="K19" s="55" t="s">
        <v>8</v>
      </c>
      <c r="L19" s="57"/>
      <c r="N19" s="54" t="s">
        <v>20</v>
      </c>
      <c r="O19" s="54" t="s">
        <v>10</v>
      </c>
      <c r="P19" s="54" t="s">
        <v>19</v>
      </c>
      <c r="Q19" s="54" t="s">
        <v>8</v>
      </c>
    </row>
    <row r="20" spans="1:17" x14ac:dyDescent="0.25">
      <c r="A20" s="45" t="str">
        <f>IF(B20&lt;&gt;"",'Sélection club'!$I$3,"")</f>
        <v/>
      </c>
      <c r="B20" s="6"/>
      <c r="C20" s="5"/>
      <c r="D20" s="5"/>
      <c r="E20" s="5"/>
      <c r="F20" s="58"/>
      <c r="G20" s="45" t="str">
        <f>IF(H20&lt;&gt;"",'Sélection club'!$I$3,"")</f>
        <v/>
      </c>
      <c r="H20" s="6"/>
      <c r="I20" s="5"/>
      <c r="J20" s="5"/>
      <c r="K20" s="5"/>
      <c r="L20" s="58"/>
      <c r="M20" s="45" t="str">
        <f>IF(N20&lt;&gt;"",'Sélection club'!$I$3,"")</f>
        <v/>
      </c>
      <c r="N20" s="6"/>
      <c r="O20" s="5"/>
      <c r="P20" s="5"/>
      <c r="Q20" s="5"/>
    </row>
    <row r="21" spans="1:17" x14ac:dyDescent="0.25">
      <c r="A21" s="45" t="str">
        <f>IF(B21&lt;&gt;"",'Sélection club'!$I$3,"")</f>
        <v/>
      </c>
      <c r="B21" s="6"/>
      <c r="C21" s="5"/>
      <c r="D21" s="5"/>
      <c r="E21" s="5"/>
      <c r="F21" s="58"/>
      <c r="G21" s="45" t="str">
        <f>IF(H21&lt;&gt;"",'Sélection club'!$I$3,"")</f>
        <v/>
      </c>
      <c r="H21" s="6"/>
      <c r="I21" s="5"/>
      <c r="J21" s="5"/>
      <c r="K21" s="5"/>
      <c r="L21" s="58"/>
      <c r="M21" s="45" t="str">
        <f>IF(N21&lt;&gt;"",'Sélection club'!$I$3,"")</f>
        <v/>
      </c>
      <c r="N21" s="6"/>
      <c r="O21" s="5"/>
      <c r="P21" s="5"/>
      <c r="Q21" s="5"/>
    </row>
    <row r="22" spans="1:17" x14ac:dyDescent="0.25">
      <c r="A22" s="45" t="str">
        <f>IF(B22&lt;&gt;"",'Sélection club'!$I$3,"")</f>
        <v/>
      </c>
      <c r="B22" s="6"/>
      <c r="C22" s="5"/>
      <c r="D22" s="5"/>
      <c r="E22" s="5"/>
      <c r="F22" s="58"/>
      <c r="G22" s="45" t="str">
        <f>IF(H22&lt;&gt;"",'Sélection club'!$I$3,"")</f>
        <v/>
      </c>
      <c r="H22" s="6"/>
      <c r="I22" s="5"/>
      <c r="J22" s="5"/>
      <c r="K22" s="5"/>
      <c r="L22" s="58"/>
      <c r="M22" s="45" t="str">
        <f>IF(N22&lt;&gt;"",'Sélection club'!$I$3,"")</f>
        <v/>
      </c>
      <c r="N22" s="6"/>
      <c r="O22" s="5"/>
      <c r="P22" s="5"/>
      <c r="Q22" s="5"/>
    </row>
    <row r="23" spans="1:17" x14ac:dyDescent="0.25">
      <c r="A23" s="45" t="str">
        <f>IF(B23&lt;&gt;"",'Sélection club'!$I$3,"")</f>
        <v/>
      </c>
      <c r="B23" s="6"/>
      <c r="C23" s="5"/>
      <c r="D23" s="5"/>
      <c r="E23" s="5"/>
      <c r="F23" s="58"/>
      <c r="G23" s="45" t="str">
        <f>IF(H23&lt;&gt;"",'Sélection club'!$I$3,"")</f>
        <v/>
      </c>
      <c r="H23" s="6"/>
      <c r="I23" s="5"/>
      <c r="J23" s="5"/>
      <c r="K23" s="5"/>
      <c r="L23" s="58"/>
      <c r="M23" s="45" t="str">
        <f>IF(N23&lt;&gt;"",'Sélection club'!$I$3,"")</f>
        <v/>
      </c>
      <c r="N23" s="6"/>
      <c r="O23" s="5"/>
      <c r="P23" s="5"/>
      <c r="Q23" s="5"/>
    </row>
    <row r="24" spans="1:17" x14ac:dyDescent="0.25">
      <c r="A24" s="45" t="str">
        <f>IF(B24&lt;&gt;"",'Sélection club'!$I$3,"")</f>
        <v/>
      </c>
      <c r="B24" s="6"/>
      <c r="C24" s="5"/>
      <c r="D24" s="5"/>
      <c r="E24" s="5"/>
      <c r="F24" s="58"/>
      <c r="G24" s="45" t="str">
        <f>IF(H24&lt;&gt;"",'Sélection club'!$I$3,"")</f>
        <v/>
      </c>
      <c r="H24" s="6"/>
      <c r="I24" s="5"/>
      <c r="J24" s="5"/>
      <c r="K24" s="5"/>
      <c r="L24" s="58"/>
      <c r="M24" s="45" t="str">
        <f>IF(N24&lt;&gt;"",'Sélection club'!$I$3,"")</f>
        <v/>
      </c>
      <c r="N24" s="6"/>
      <c r="O24" s="5"/>
      <c r="P24" s="5"/>
      <c r="Q24" s="5"/>
    </row>
    <row r="25" spans="1:17" x14ac:dyDescent="0.25">
      <c r="A25" s="45" t="str">
        <f>IF(B25&lt;&gt;"",'Sélection club'!$I$3,"")</f>
        <v/>
      </c>
      <c r="B25" s="6"/>
      <c r="C25" s="5"/>
      <c r="D25" s="5"/>
      <c r="E25" s="5"/>
      <c r="F25" s="58"/>
      <c r="G25" s="45" t="str">
        <f>IF(H25&lt;&gt;"",'Sélection club'!$I$3,"")</f>
        <v/>
      </c>
      <c r="H25" s="6"/>
      <c r="I25" s="5"/>
      <c r="J25" s="5"/>
      <c r="K25" s="5"/>
      <c r="L25" s="58"/>
      <c r="M25" s="45" t="str">
        <f>IF(N25&lt;&gt;"",'Sélection club'!$I$3,"")</f>
        <v/>
      </c>
      <c r="N25" s="6"/>
      <c r="O25" s="5"/>
      <c r="P25" s="5"/>
      <c r="Q25" s="5"/>
    </row>
    <row r="26" spans="1:17" x14ac:dyDescent="0.25">
      <c r="A26" s="45" t="str">
        <f>IF(B26&lt;&gt;"",'Sélection club'!$I$3,"")</f>
        <v/>
      </c>
      <c r="B26" s="6"/>
      <c r="C26" s="5"/>
      <c r="D26" s="5"/>
      <c r="E26" s="5"/>
      <c r="F26" s="58"/>
      <c r="G26" s="45" t="str">
        <f>IF(H26&lt;&gt;"",'Sélection club'!$I$3,"")</f>
        <v/>
      </c>
      <c r="H26" s="6"/>
      <c r="I26" s="5"/>
      <c r="J26" s="5"/>
      <c r="K26" s="5"/>
      <c r="L26" s="58"/>
      <c r="M26" s="45" t="str">
        <f>IF(N26&lt;&gt;"",'Sélection club'!$I$3,"")</f>
        <v/>
      </c>
      <c r="N26" s="6"/>
      <c r="O26" s="5"/>
      <c r="P26" s="5"/>
      <c r="Q26" s="5"/>
    </row>
    <row r="27" spans="1:17" x14ac:dyDescent="0.25">
      <c r="A27" s="45" t="str">
        <f>IF(B27&lt;&gt;"",'Sélection club'!$I$3,"")</f>
        <v/>
      </c>
      <c r="B27" s="6"/>
      <c r="C27" s="5"/>
      <c r="D27" s="5"/>
      <c r="E27" s="5"/>
      <c r="F27" s="58"/>
      <c r="G27" s="45" t="str">
        <f>IF(H27&lt;&gt;"",'Sélection club'!$I$3,"")</f>
        <v/>
      </c>
      <c r="H27" s="6"/>
      <c r="I27" s="5"/>
      <c r="J27" s="5"/>
      <c r="K27" s="5"/>
      <c r="L27" s="58"/>
      <c r="M27" s="45" t="str">
        <f>IF(N27&lt;&gt;"",'Sélection club'!$I$3,"")</f>
        <v/>
      </c>
      <c r="N27" s="6"/>
      <c r="O27" s="5"/>
      <c r="P27" s="5"/>
      <c r="Q27" s="5"/>
    </row>
    <row r="28" spans="1:17" x14ac:dyDescent="0.25">
      <c r="A28" s="45" t="str">
        <f>IF(B28&lt;&gt;"",'Sélection club'!$I$3,"")</f>
        <v/>
      </c>
      <c r="B28" s="6"/>
      <c r="C28" s="5"/>
      <c r="D28" s="5"/>
      <c r="E28" s="5"/>
      <c r="F28" s="58"/>
      <c r="G28" s="45" t="str">
        <f>IF(H28&lt;&gt;"",'Sélection club'!$I$3,"")</f>
        <v/>
      </c>
      <c r="H28" s="6"/>
      <c r="I28" s="5"/>
      <c r="J28" s="5"/>
      <c r="K28" s="5"/>
      <c r="L28" s="58"/>
      <c r="M28" s="45" t="str">
        <f>IF(N28&lt;&gt;"",'Sélection club'!$I$3,"")</f>
        <v/>
      </c>
      <c r="N28" s="6"/>
      <c r="O28" s="5"/>
      <c r="P28" s="5"/>
      <c r="Q28" s="5"/>
    </row>
    <row r="29" spans="1:17" ht="18.75" x14ac:dyDescent="0.3">
      <c r="G29" s="47"/>
    </row>
    <row r="30" spans="1:17" ht="18.75" customHeight="1" x14ac:dyDescent="0.25">
      <c r="D30" s="70" t="s">
        <v>1026</v>
      </c>
      <c r="E30" s="179"/>
      <c r="F30" s="180"/>
      <c r="G30" s="180"/>
      <c r="H30" s="180"/>
      <c r="I30" s="181"/>
      <c r="K30" s="45" t="s">
        <v>1027</v>
      </c>
      <c r="L30" s="179"/>
      <c r="M30" s="180"/>
      <c r="N30" s="180"/>
      <c r="O30" s="180"/>
      <c r="P30" s="180"/>
      <c r="Q30" s="181"/>
    </row>
    <row r="31" spans="1:17" ht="18.75" x14ac:dyDescent="0.3">
      <c r="G31" s="47"/>
      <c r="K31" s="45" t="s">
        <v>1028</v>
      </c>
      <c r="L31" s="188"/>
      <c r="M31" s="189"/>
      <c r="N31" s="190"/>
    </row>
    <row r="32" spans="1:17" ht="18.75" x14ac:dyDescent="0.3">
      <c r="G32" s="47"/>
    </row>
    <row r="33" spans="1:17" ht="18.75" x14ac:dyDescent="0.3">
      <c r="B33" s="185" t="s">
        <v>1003</v>
      </c>
      <c r="C33" s="186"/>
      <c r="D33" s="186"/>
      <c r="E33" s="187"/>
      <c r="F33" s="53"/>
      <c r="G33" s="47"/>
      <c r="H33" s="185" t="s">
        <v>1006</v>
      </c>
      <c r="I33" s="186"/>
      <c r="J33" s="186"/>
      <c r="K33" s="187"/>
      <c r="L33" s="53"/>
      <c r="N33" s="185" t="s">
        <v>1009</v>
      </c>
      <c r="O33" s="186"/>
      <c r="P33" s="186"/>
      <c r="Q33" s="187"/>
    </row>
    <row r="34" spans="1:17" ht="18.75" x14ac:dyDescent="0.3">
      <c r="B34" s="54" t="s">
        <v>20</v>
      </c>
      <c r="C34" s="54" t="s">
        <v>10</v>
      </c>
      <c r="D34" s="54" t="s">
        <v>19</v>
      </c>
      <c r="E34" s="55" t="s">
        <v>8</v>
      </c>
      <c r="F34" s="56"/>
      <c r="G34" s="47"/>
      <c r="H34" s="54" t="s">
        <v>20</v>
      </c>
      <c r="I34" s="54" t="s">
        <v>10</v>
      </c>
      <c r="J34" s="54" t="s">
        <v>19</v>
      </c>
      <c r="K34" s="55" t="s">
        <v>8</v>
      </c>
      <c r="L34" s="57"/>
      <c r="N34" s="54" t="s">
        <v>20</v>
      </c>
      <c r="O34" s="54" t="s">
        <v>10</v>
      </c>
      <c r="P34" s="54" t="s">
        <v>19</v>
      </c>
      <c r="Q34" s="54" t="s">
        <v>8</v>
      </c>
    </row>
    <row r="35" spans="1:17" x14ac:dyDescent="0.25">
      <c r="A35" s="45" t="str">
        <f>IF(B35&lt;&gt;"",'Sélection club'!$I$3,"")</f>
        <v/>
      </c>
      <c r="B35" s="6"/>
      <c r="C35" s="5"/>
      <c r="D35" s="5"/>
      <c r="E35" s="5"/>
      <c r="F35" s="58"/>
      <c r="G35" s="45" t="str">
        <f>IF(H35&lt;&gt;"",'Sélection club'!$I$3,"")</f>
        <v/>
      </c>
      <c r="H35" s="6"/>
      <c r="I35" s="5"/>
      <c r="J35" s="5"/>
      <c r="K35" s="5"/>
      <c r="L35" s="58"/>
      <c r="M35" s="45" t="str">
        <f>IF(N35&lt;&gt;"",'Sélection club'!$I$3,"")</f>
        <v/>
      </c>
      <c r="N35" s="6"/>
      <c r="O35" s="5"/>
      <c r="P35" s="5"/>
      <c r="Q35" s="5"/>
    </row>
    <row r="36" spans="1:17" x14ac:dyDescent="0.25">
      <c r="A36" s="45" t="str">
        <f>IF(B36&lt;&gt;"",'Sélection club'!$I$3,"")</f>
        <v/>
      </c>
      <c r="B36" s="6"/>
      <c r="C36" s="5"/>
      <c r="D36" s="5"/>
      <c r="E36" s="5"/>
      <c r="F36" s="58"/>
      <c r="G36" s="45" t="str">
        <f>IF(H36&lt;&gt;"",'Sélection club'!$I$3,"")</f>
        <v/>
      </c>
      <c r="H36" s="6"/>
      <c r="I36" s="5"/>
      <c r="J36" s="5"/>
      <c r="K36" s="5"/>
      <c r="L36" s="58"/>
      <c r="M36" s="45" t="str">
        <f>IF(N36&lt;&gt;"",'Sélection club'!$I$3,"")</f>
        <v/>
      </c>
      <c r="N36" s="6"/>
      <c r="O36" s="5"/>
      <c r="P36" s="5"/>
      <c r="Q36" s="5"/>
    </row>
    <row r="37" spans="1:17" x14ac:dyDescent="0.25">
      <c r="A37" s="45" t="str">
        <f>IF(B37&lt;&gt;"",'Sélection club'!$I$3,"")</f>
        <v/>
      </c>
      <c r="B37" s="6"/>
      <c r="C37" s="5"/>
      <c r="D37" s="5"/>
      <c r="E37" s="5"/>
      <c r="F37" s="58"/>
      <c r="G37" s="45" t="str">
        <f>IF(H37&lt;&gt;"",'Sélection club'!$I$3,"")</f>
        <v/>
      </c>
      <c r="H37" s="6"/>
      <c r="I37" s="5"/>
      <c r="J37" s="5"/>
      <c r="K37" s="5"/>
      <c r="L37" s="58"/>
      <c r="M37" s="45" t="str">
        <f>IF(N37&lt;&gt;"",'Sélection club'!$I$3,"")</f>
        <v/>
      </c>
      <c r="N37" s="6"/>
      <c r="O37" s="5"/>
      <c r="P37" s="5"/>
      <c r="Q37" s="5"/>
    </row>
    <row r="38" spans="1:17" x14ac:dyDescent="0.25">
      <c r="A38" s="45" t="str">
        <f>IF(B38&lt;&gt;"",'Sélection club'!$I$3,"")</f>
        <v/>
      </c>
      <c r="B38" s="6"/>
      <c r="C38" s="5"/>
      <c r="D38" s="5"/>
      <c r="E38" s="5"/>
      <c r="F38" s="58"/>
      <c r="G38" s="45" t="str">
        <f>IF(H38&lt;&gt;"",'Sélection club'!$I$3,"")</f>
        <v/>
      </c>
      <c r="H38" s="6"/>
      <c r="I38" s="5"/>
      <c r="J38" s="5"/>
      <c r="K38" s="5"/>
      <c r="L38" s="58"/>
      <c r="M38" s="45" t="str">
        <f>IF(N38&lt;&gt;"",'Sélection club'!$I$3,"")</f>
        <v/>
      </c>
      <c r="N38" s="6"/>
      <c r="O38" s="5"/>
      <c r="P38" s="5"/>
      <c r="Q38" s="5"/>
    </row>
    <row r="39" spans="1:17" x14ac:dyDescent="0.25">
      <c r="A39" s="45" t="str">
        <f>IF(B39&lt;&gt;"",'Sélection club'!$I$3,"")</f>
        <v/>
      </c>
      <c r="B39" s="6"/>
      <c r="C39" s="5"/>
      <c r="D39" s="5"/>
      <c r="E39" s="5"/>
      <c r="F39" s="58"/>
      <c r="G39" s="45" t="str">
        <f>IF(H39&lt;&gt;"",'Sélection club'!$I$3,"")</f>
        <v/>
      </c>
      <c r="H39" s="6"/>
      <c r="I39" s="5"/>
      <c r="J39" s="5"/>
      <c r="K39" s="5"/>
      <c r="L39" s="58"/>
      <c r="M39" s="45" t="str">
        <f>IF(N39&lt;&gt;"",'Sélection club'!$I$3,"")</f>
        <v/>
      </c>
      <c r="N39" s="6"/>
      <c r="O39" s="5"/>
      <c r="P39" s="5"/>
      <c r="Q39" s="5"/>
    </row>
    <row r="40" spans="1:17" x14ac:dyDescent="0.25">
      <c r="A40" s="45" t="str">
        <f>IF(B40&lt;&gt;"",'Sélection club'!$I$3,"")</f>
        <v/>
      </c>
      <c r="B40" s="6"/>
      <c r="C40" s="5"/>
      <c r="D40" s="5"/>
      <c r="E40" s="5"/>
      <c r="F40" s="58"/>
      <c r="G40" s="45" t="str">
        <f>IF(H40&lt;&gt;"",'Sélection club'!$I$3,"")</f>
        <v/>
      </c>
      <c r="H40" s="6"/>
      <c r="I40" s="5"/>
      <c r="J40" s="5"/>
      <c r="K40" s="5"/>
      <c r="L40" s="58"/>
      <c r="M40" s="45" t="str">
        <f>IF(N40&lt;&gt;"",'Sélection club'!$I$3,"")</f>
        <v/>
      </c>
      <c r="N40" s="6"/>
      <c r="O40" s="5"/>
      <c r="P40" s="5"/>
      <c r="Q40" s="5"/>
    </row>
    <row r="41" spans="1:17" x14ac:dyDescent="0.25">
      <c r="A41" s="45" t="str">
        <f>IF(B41&lt;&gt;"",'Sélection club'!$I$3,"")</f>
        <v/>
      </c>
      <c r="B41" s="6"/>
      <c r="C41" s="5"/>
      <c r="D41" s="5"/>
      <c r="E41" s="5"/>
      <c r="F41" s="58"/>
      <c r="G41" s="45" t="str">
        <f>IF(H41&lt;&gt;"",'Sélection club'!$I$3,"")</f>
        <v/>
      </c>
      <c r="H41" s="6"/>
      <c r="I41" s="5"/>
      <c r="J41" s="5"/>
      <c r="K41" s="5"/>
      <c r="L41" s="58"/>
      <c r="M41" s="45" t="str">
        <f>IF(N41&lt;&gt;"",'Sélection club'!$I$3,"")</f>
        <v/>
      </c>
      <c r="N41" s="6"/>
      <c r="O41" s="5"/>
      <c r="P41" s="5"/>
      <c r="Q41" s="5"/>
    </row>
    <row r="42" spans="1:17" x14ac:dyDescent="0.25">
      <c r="A42" s="45" t="str">
        <f>IF(B42&lt;&gt;"",'Sélection club'!$I$3,"")</f>
        <v/>
      </c>
      <c r="B42" s="6"/>
      <c r="C42" s="5"/>
      <c r="D42" s="5"/>
      <c r="E42" s="5"/>
      <c r="F42" s="58"/>
      <c r="G42" s="45" t="str">
        <f>IF(H42&lt;&gt;"",'Sélection club'!$I$3,"")</f>
        <v/>
      </c>
      <c r="H42" s="6"/>
      <c r="I42" s="5"/>
      <c r="J42" s="5"/>
      <c r="K42" s="5"/>
      <c r="L42" s="58"/>
      <c r="M42" s="45" t="str">
        <f>IF(N42&lt;&gt;"",'Sélection club'!$I$3,"")</f>
        <v/>
      </c>
      <c r="N42" s="6"/>
      <c r="O42" s="5"/>
      <c r="P42" s="5"/>
      <c r="Q42" s="5"/>
    </row>
    <row r="43" spans="1:17" x14ac:dyDescent="0.25">
      <c r="A43" s="45" t="str">
        <f>IF(B43&lt;&gt;"",'Sélection club'!$I$3,"")</f>
        <v/>
      </c>
      <c r="B43" s="6"/>
      <c r="C43" s="5"/>
      <c r="D43" s="5"/>
      <c r="E43" s="5"/>
      <c r="F43" s="58"/>
      <c r="G43" s="45" t="str">
        <f>IF(H43&lt;&gt;"",'Sélection club'!$I$3,"")</f>
        <v/>
      </c>
      <c r="H43" s="6"/>
      <c r="I43" s="5"/>
      <c r="J43" s="5"/>
      <c r="K43" s="5"/>
      <c r="L43" s="58"/>
      <c r="M43" s="45" t="str">
        <f>IF(N43&lt;&gt;"",'Sélection club'!$I$3,"")</f>
        <v/>
      </c>
      <c r="N43" s="6"/>
      <c r="O43" s="5"/>
      <c r="P43" s="5"/>
      <c r="Q43" s="5"/>
    </row>
    <row r="44" spans="1:17" x14ac:dyDescent="0.25">
      <c r="N44" s="69"/>
      <c r="O44" s="69"/>
      <c r="P44" s="69"/>
      <c r="Q44" s="69"/>
    </row>
    <row r="45" spans="1:17" x14ac:dyDescent="0.25">
      <c r="N45" s="69"/>
      <c r="O45" s="69"/>
      <c r="P45" s="69"/>
      <c r="Q45" s="69"/>
    </row>
    <row r="46" spans="1:17" x14ac:dyDescent="0.25">
      <c r="B46" s="185" t="s">
        <v>1004</v>
      </c>
      <c r="C46" s="186"/>
      <c r="D46" s="186"/>
      <c r="E46" s="187"/>
      <c r="F46" s="53"/>
      <c r="H46" s="185" t="s">
        <v>1007</v>
      </c>
      <c r="I46" s="186"/>
      <c r="J46" s="186"/>
      <c r="K46" s="187"/>
      <c r="N46" s="69"/>
      <c r="O46" s="69"/>
      <c r="P46" s="69"/>
      <c r="Q46" s="69"/>
    </row>
    <row r="47" spans="1:17" x14ac:dyDescent="0.25">
      <c r="B47" s="54" t="s">
        <v>20</v>
      </c>
      <c r="C47" s="54" t="s">
        <v>10</v>
      </c>
      <c r="D47" s="54" t="s">
        <v>19</v>
      </c>
      <c r="E47" s="55" t="s">
        <v>8</v>
      </c>
      <c r="F47" s="56"/>
      <c r="H47" s="54" t="s">
        <v>20</v>
      </c>
      <c r="I47" s="54" t="s">
        <v>10</v>
      </c>
      <c r="J47" s="54" t="s">
        <v>19</v>
      </c>
      <c r="K47" s="55" t="s">
        <v>8</v>
      </c>
      <c r="L47" s="59"/>
      <c r="N47" s="69"/>
      <c r="O47" s="69"/>
      <c r="P47" s="69"/>
      <c r="Q47" s="69"/>
    </row>
    <row r="48" spans="1:17" x14ac:dyDescent="0.25">
      <c r="A48" s="45" t="str">
        <f>IF(B48&lt;&gt;"",'Sélection club'!$I$3,"")</f>
        <v/>
      </c>
      <c r="B48" s="6"/>
      <c r="C48" s="5"/>
      <c r="D48" s="5"/>
      <c r="E48" s="5"/>
      <c r="F48" s="58"/>
      <c r="G48" s="45" t="str">
        <f>IF(H48&lt;&gt;"",'Sélection club'!$I$3,"")</f>
        <v/>
      </c>
      <c r="H48" s="6"/>
      <c r="I48" s="5"/>
      <c r="J48" s="5"/>
      <c r="K48" s="5"/>
      <c r="N48" s="69"/>
      <c r="O48" s="69"/>
      <c r="P48" s="69"/>
      <c r="Q48" s="69"/>
    </row>
    <row r="49" spans="1:17" x14ac:dyDescent="0.25">
      <c r="A49" s="45" t="str">
        <f>IF(B49&lt;&gt;"",'Sélection club'!$I$3,"")</f>
        <v/>
      </c>
      <c r="B49" s="6"/>
      <c r="C49" s="5"/>
      <c r="D49" s="5"/>
      <c r="E49" s="5"/>
      <c r="F49" s="58"/>
      <c r="G49" s="45" t="str">
        <f>IF(H49&lt;&gt;"",'Sélection club'!$I$3,"")</f>
        <v/>
      </c>
      <c r="H49" s="6"/>
      <c r="I49" s="5"/>
      <c r="J49" s="5"/>
      <c r="K49" s="5"/>
      <c r="N49" s="69"/>
      <c r="O49" s="69"/>
      <c r="P49" s="69"/>
      <c r="Q49" s="69"/>
    </row>
    <row r="50" spans="1:17" x14ac:dyDescent="0.25">
      <c r="A50" s="45" t="str">
        <f>IF(B50&lt;&gt;"",'Sélection club'!$I$3,"")</f>
        <v/>
      </c>
      <c r="B50" s="6"/>
      <c r="C50" s="5"/>
      <c r="D50" s="5"/>
      <c r="E50" s="5"/>
      <c r="F50" s="58"/>
      <c r="G50" s="45" t="str">
        <f>IF(H50&lt;&gt;"",'Sélection club'!$I$3,"")</f>
        <v/>
      </c>
      <c r="H50" s="6"/>
      <c r="I50" s="5"/>
      <c r="J50" s="5"/>
      <c r="K50" s="5"/>
      <c r="N50" s="69"/>
      <c r="O50" s="69"/>
      <c r="P50" s="69"/>
      <c r="Q50" s="69"/>
    </row>
    <row r="51" spans="1:17" x14ac:dyDescent="0.25">
      <c r="A51" s="45" t="str">
        <f>IF(B51&lt;&gt;"",'Sélection club'!$I$3,"")</f>
        <v/>
      </c>
      <c r="B51" s="6"/>
      <c r="C51" s="5"/>
      <c r="D51" s="5"/>
      <c r="E51" s="5"/>
      <c r="F51" s="58"/>
      <c r="G51" s="45" t="str">
        <f>IF(H51&lt;&gt;"",'Sélection club'!$I$3,"")</f>
        <v/>
      </c>
      <c r="H51" s="6"/>
      <c r="I51" s="5"/>
      <c r="J51" s="5"/>
      <c r="K51" s="5"/>
      <c r="N51" s="69"/>
      <c r="O51" s="69"/>
      <c r="P51" s="69"/>
      <c r="Q51" s="69"/>
    </row>
    <row r="52" spans="1:17" x14ac:dyDescent="0.25">
      <c r="A52" s="45" t="str">
        <f>IF(B52&lt;&gt;"",'Sélection club'!$I$3,"")</f>
        <v/>
      </c>
      <c r="B52" s="6"/>
      <c r="C52" s="5"/>
      <c r="D52" s="5"/>
      <c r="E52" s="5"/>
      <c r="F52" s="58"/>
      <c r="G52" s="45" t="str">
        <f>IF(H52&lt;&gt;"",'Sélection club'!$I$3,"")</f>
        <v/>
      </c>
      <c r="H52" s="6"/>
      <c r="I52" s="5"/>
      <c r="J52" s="5"/>
      <c r="K52" s="5"/>
      <c r="N52" s="69"/>
      <c r="O52" s="69"/>
      <c r="P52" s="69"/>
      <c r="Q52" s="69"/>
    </row>
    <row r="53" spans="1:17" x14ac:dyDescent="0.25">
      <c r="A53" s="45" t="str">
        <f>IF(B53&lt;&gt;"",'Sélection club'!$I$3,"")</f>
        <v/>
      </c>
      <c r="B53" s="6"/>
      <c r="C53" s="5"/>
      <c r="D53" s="5"/>
      <c r="E53" s="5"/>
      <c r="F53" s="58"/>
      <c r="G53" s="45" t="str">
        <f>IF(H53&lt;&gt;"",'Sélection club'!$I$3,"")</f>
        <v/>
      </c>
      <c r="H53" s="6"/>
      <c r="I53" s="5"/>
      <c r="J53" s="5"/>
      <c r="K53" s="5"/>
      <c r="N53" s="69"/>
      <c r="O53" s="69"/>
      <c r="P53" s="69"/>
      <c r="Q53" s="69"/>
    </row>
    <row r="54" spans="1:17" x14ac:dyDescent="0.25">
      <c r="A54" s="45" t="str">
        <f>IF(B54&lt;&gt;"",'Sélection club'!$I$3,"")</f>
        <v/>
      </c>
      <c r="B54" s="6"/>
      <c r="C54" s="5"/>
      <c r="D54" s="5"/>
      <c r="E54" s="5"/>
      <c r="F54" s="58"/>
      <c r="G54" s="45" t="str">
        <f>IF(H54&lt;&gt;"",'Sélection club'!$I$3,"")</f>
        <v/>
      </c>
      <c r="H54" s="6"/>
      <c r="I54" s="5"/>
      <c r="J54" s="5"/>
      <c r="K54" s="5"/>
      <c r="N54" s="69"/>
      <c r="O54" s="69"/>
      <c r="P54" s="69"/>
      <c r="Q54" s="69"/>
    </row>
    <row r="55" spans="1:17" x14ac:dyDescent="0.25">
      <c r="A55" s="45" t="str">
        <f>IF(B55&lt;&gt;"",'Sélection club'!$I$3,"")</f>
        <v/>
      </c>
      <c r="B55" s="6"/>
      <c r="C55" s="5"/>
      <c r="D55" s="5"/>
      <c r="E55" s="5"/>
      <c r="F55" s="58"/>
      <c r="G55" s="45" t="str">
        <f>IF(H55&lt;&gt;"",'Sélection club'!$I$3,"")</f>
        <v/>
      </c>
      <c r="H55" s="6"/>
      <c r="I55" s="5"/>
      <c r="J55" s="5"/>
      <c r="K55" s="5"/>
      <c r="N55" s="69"/>
      <c r="O55" s="69"/>
      <c r="P55" s="69"/>
      <c r="Q55" s="69"/>
    </row>
    <row r="56" spans="1:17" x14ac:dyDescent="0.25">
      <c r="A56" s="45" t="str">
        <f>IF(B56&lt;&gt;"",'Sélection club'!$I$3,"")</f>
        <v/>
      </c>
      <c r="B56" s="6"/>
      <c r="C56" s="5"/>
      <c r="D56" s="5"/>
      <c r="E56" s="5"/>
      <c r="F56" s="58"/>
      <c r="G56" s="45" t="str">
        <f>IF(H56&lt;&gt;"",'Sélection club'!$I$3,"")</f>
        <v/>
      </c>
      <c r="H56" s="6"/>
      <c r="I56" s="5"/>
      <c r="J56" s="5"/>
      <c r="K56" s="5"/>
      <c r="N56" s="69"/>
      <c r="O56" s="69"/>
      <c r="P56" s="69"/>
      <c r="Q56" s="69"/>
    </row>
    <row r="57" spans="1:17" ht="18.75" x14ac:dyDescent="0.3">
      <c r="G57" s="47"/>
    </row>
    <row r="58" spans="1:17" ht="18.75" customHeight="1" x14ac:dyDescent="0.25">
      <c r="D58" s="70" t="s">
        <v>1026</v>
      </c>
      <c r="E58" s="179"/>
      <c r="F58" s="180"/>
      <c r="G58" s="180"/>
      <c r="H58" s="180"/>
      <c r="I58" s="181"/>
      <c r="K58" s="45" t="s">
        <v>1027</v>
      </c>
      <c r="L58" s="179"/>
      <c r="M58" s="180"/>
      <c r="N58" s="180"/>
      <c r="O58" s="180"/>
      <c r="P58" s="180"/>
      <c r="Q58" s="181"/>
    </row>
    <row r="59" spans="1:17" ht="18.75" x14ac:dyDescent="0.3">
      <c r="G59" s="47"/>
      <c r="K59" s="45" t="s">
        <v>1028</v>
      </c>
      <c r="L59" s="179"/>
      <c r="M59" s="180"/>
      <c r="N59" s="181"/>
    </row>
    <row r="60" spans="1:17" ht="18.75" x14ac:dyDescent="0.3">
      <c r="G60" s="47"/>
    </row>
  </sheetData>
  <sheetProtection password="C958" sheet="1" objects="1" scenarios="1"/>
  <mergeCells count="19">
    <mergeCell ref="L31:N31"/>
    <mergeCell ref="H46:K46"/>
    <mergeCell ref="L59:N59"/>
    <mergeCell ref="B33:E33"/>
    <mergeCell ref="H33:K33"/>
    <mergeCell ref="N33:Q33"/>
    <mergeCell ref="B46:E46"/>
    <mergeCell ref="L58:Q58"/>
    <mergeCell ref="E58:I58"/>
    <mergeCell ref="L30:Q30"/>
    <mergeCell ref="B1:Q1"/>
    <mergeCell ref="K3:P3"/>
    <mergeCell ref="B5:E5"/>
    <mergeCell ref="H5:K5"/>
    <mergeCell ref="N5:Q5"/>
    <mergeCell ref="N18:Q18"/>
    <mergeCell ref="B18:E18"/>
    <mergeCell ref="H18:K18"/>
    <mergeCell ref="E30:I30"/>
  </mergeCells>
  <phoneticPr fontId="6" type="noConversion"/>
  <dataValidations count="5">
    <dataValidation allowBlank="1" sqref="L58 B35:Q45 M31:Q32 B20:L32 M20:Q29 L48:Q57 L59:Q60 B48:K60 B7:Q17" xr:uid="{CCA16D60-8C19-42E6-8F73-4C34F7889F57}"/>
    <dataValidation type="whole" showInputMessage="1" showErrorMessage="1" error="Année de naissance incohérente !" sqref="C33:C34 I33:I34" xr:uid="{3A8E824F-6FD2-4445-BC1C-37870E389E0B}">
      <formula1>1929</formula1>
      <formula2>1998</formula2>
    </dataValidation>
    <dataValidation type="whole" showInputMessage="1" showErrorMessage="1" error="Année de naissance incohérente !" sqref="O33:O34" xr:uid="{6EC5E640-C7FB-4330-ACB8-29C65ED7A245}">
      <formula1>2001</formula1>
      <formula2>2004</formula2>
    </dataValidation>
    <dataValidation type="whole" showInputMessage="1" showErrorMessage="1" error="Année de naissance incohérente !" sqref="C46:C47" xr:uid="{063FCC3F-0B4A-4E81-93B0-3F0099FB8022}">
      <formula1>1999</formula1>
      <formula2>2002</formula2>
    </dataValidation>
    <dataValidation type="whole" showInputMessage="1" showErrorMessage="1" error="Année de naissance incohérente !" sqref="I46:I47" xr:uid="{163D0ECA-47E9-4AFB-B9B3-8CE98F6F08D0}">
      <formula1>1997</formula1>
      <formula2>2000</formula2>
    </dataValidation>
  </dataValidations>
  <pageMargins left="0.26" right="0.28000000000000003" top="0.5" bottom="0.52" header="0.17" footer="0.17"/>
  <pageSetup paperSize="9" scale="81" orientation="landscape" r:id="rId1"/>
  <headerFooter alignWithMargins="0"/>
  <rowBreaks count="1" manualBreakCount="1">
    <brk id="32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A6489-07D0-4990-A729-186A6C1EA66F}">
  <sheetPr codeName="Feuil3">
    <tabColor indexed="41"/>
  </sheetPr>
  <dimension ref="A1:U61"/>
  <sheetViews>
    <sheetView view="pageBreakPreview" topLeftCell="B1" zoomScaleNormal="100" zoomScaleSheetLayoutView="100" workbookViewId="0">
      <pane ySplit="4" topLeftCell="A5" activePane="bottomLeft" state="frozen"/>
      <selection activeCell="B1" sqref="B1"/>
      <selection pane="bottomLeft" activeCell="B55" sqref="B55"/>
    </sheetView>
  </sheetViews>
  <sheetFormatPr baseColWidth="10" defaultColWidth="11.42578125" defaultRowHeight="15" x14ac:dyDescent="0.25"/>
  <cols>
    <col min="1" max="1" width="30" style="45" hidden="1" customWidth="1"/>
    <col min="2" max="2" width="30.7109375" style="45" customWidth="1"/>
    <col min="3" max="3" width="6.85546875" style="45" bestFit="1" customWidth="1"/>
    <col min="4" max="4" width="9.28515625" style="45" customWidth="1"/>
    <col min="5" max="5" width="5.42578125" style="45" bestFit="1" customWidth="1"/>
    <col min="6" max="6" width="2.42578125" style="45" customWidth="1"/>
    <col min="7" max="7" width="18.85546875" style="45" hidden="1" customWidth="1"/>
    <col min="8" max="8" width="30.7109375" style="45" customWidth="1"/>
    <col min="9" max="9" width="6.85546875" style="45" customWidth="1"/>
    <col min="10" max="10" width="9.28515625" style="45" customWidth="1"/>
    <col min="11" max="11" width="5.42578125" style="45" bestFit="1" customWidth="1"/>
    <col min="12" max="12" width="2.42578125" style="45" customWidth="1"/>
    <col min="13" max="13" width="18.140625" style="45" hidden="1" customWidth="1"/>
    <col min="14" max="14" width="30.7109375" style="45" customWidth="1"/>
    <col min="15" max="15" width="6.85546875" style="45" customWidth="1"/>
    <col min="16" max="16" width="9.28515625" style="45" customWidth="1"/>
    <col min="17" max="17" width="5.42578125" style="45" bestFit="1" customWidth="1"/>
    <col min="18" max="18" width="15.7109375" style="45" bestFit="1" customWidth="1"/>
    <col min="19" max="16384" width="11.42578125" style="45"/>
  </cols>
  <sheetData>
    <row r="1" spans="1:21" ht="21" x14ac:dyDescent="0.35">
      <c r="B1" s="194" t="s">
        <v>1049</v>
      </c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</row>
    <row r="2" spans="1:21" ht="15.75" thickBot="1" x14ac:dyDescent="0.3">
      <c r="B2" s="46" t="s">
        <v>9</v>
      </c>
      <c r="N2" s="49">
        <f ca="1">NOW()</f>
        <v>46186.68957800926</v>
      </c>
    </row>
    <row r="3" spans="1:21" ht="21.75" thickBot="1" x14ac:dyDescent="0.4">
      <c r="B3" s="47" t="s">
        <v>1</v>
      </c>
      <c r="C3" s="81">
        <f>'Sélection club'!$B$3</f>
        <v>28</v>
      </c>
      <c r="D3" s="47"/>
      <c r="E3" s="47"/>
      <c r="F3" s="47"/>
      <c r="G3" s="47"/>
      <c r="H3" s="47"/>
      <c r="I3" s="47" t="s">
        <v>0</v>
      </c>
      <c r="J3" s="47"/>
      <c r="K3" s="182" t="str">
        <f>'Sélection club'!$I$3</f>
        <v>Boutigny-Prouais</v>
      </c>
      <c r="L3" s="183"/>
      <c r="M3" s="183"/>
      <c r="N3" s="183"/>
      <c r="O3" s="183"/>
      <c r="P3" s="184"/>
      <c r="U3" s="48"/>
    </row>
    <row r="5" spans="1:21" s="51" customFormat="1" ht="18.75" x14ac:dyDescent="0.3">
      <c r="B5" s="191" t="s">
        <v>1010</v>
      </c>
      <c r="C5" s="192"/>
      <c r="D5" s="192"/>
      <c r="E5" s="193"/>
      <c r="F5" s="52"/>
      <c r="G5" s="60"/>
      <c r="H5" s="191" t="s">
        <v>1011</v>
      </c>
      <c r="I5" s="192"/>
      <c r="J5" s="192"/>
      <c r="K5" s="193"/>
      <c r="L5" s="53"/>
      <c r="M5" s="61"/>
      <c r="N5" s="191" t="s">
        <v>1012</v>
      </c>
      <c r="O5" s="192"/>
      <c r="P5" s="192"/>
      <c r="Q5" s="193"/>
    </row>
    <row r="6" spans="1:21" x14ac:dyDescent="0.25">
      <c r="B6" s="62" t="s">
        <v>20</v>
      </c>
      <c r="C6" s="62" t="s">
        <v>10</v>
      </c>
      <c r="D6" s="62" t="s">
        <v>19</v>
      </c>
      <c r="E6" s="63" t="s">
        <v>8</v>
      </c>
      <c r="F6" s="56"/>
      <c r="H6" s="62" t="s">
        <v>20</v>
      </c>
      <c r="I6" s="62" t="s">
        <v>10</v>
      </c>
      <c r="J6" s="62" t="s">
        <v>19</v>
      </c>
      <c r="K6" s="63" t="s">
        <v>8</v>
      </c>
      <c r="L6" s="57"/>
      <c r="N6" s="62" t="s">
        <v>20</v>
      </c>
      <c r="O6" s="62" t="s">
        <v>10</v>
      </c>
      <c r="P6" s="62" t="s">
        <v>19</v>
      </c>
      <c r="Q6" s="62" t="s">
        <v>8</v>
      </c>
    </row>
    <row r="7" spans="1:21" x14ac:dyDescent="0.25">
      <c r="A7" s="45" t="str">
        <f>IF(B7&lt;&gt;"",'Sélection club'!$I$3,"")</f>
        <v/>
      </c>
      <c r="B7" s="6"/>
      <c r="C7" s="5"/>
      <c r="D7" s="5"/>
      <c r="E7" s="5"/>
      <c r="F7" s="58"/>
      <c r="G7" s="45" t="str">
        <f>IF(H7&lt;&gt;"",'Sélection club'!$I$3,"")</f>
        <v/>
      </c>
      <c r="H7" s="6"/>
      <c r="I7" s="5"/>
      <c r="J7" s="5"/>
      <c r="K7" s="5"/>
      <c r="L7" s="58"/>
      <c r="M7" s="45" t="str">
        <f>IF(N7&lt;&gt;"",'Sélection club'!$I$3,"")</f>
        <v/>
      </c>
      <c r="N7" s="6"/>
      <c r="O7" s="5"/>
      <c r="P7" s="5"/>
      <c r="Q7" s="5"/>
    </row>
    <row r="8" spans="1:21" x14ac:dyDescent="0.25">
      <c r="A8" s="45" t="str">
        <f>IF(B8&lt;&gt;"",'Sélection club'!$I$3,"")</f>
        <v/>
      </c>
      <c r="B8" s="6"/>
      <c r="C8" s="5"/>
      <c r="D8" s="5"/>
      <c r="E8" s="5"/>
      <c r="F8" s="58"/>
      <c r="G8" s="45" t="str">
        <f>IF(H8&lt;&gt;"",'Sélection club'!$I$3,"")</f>
        <v/>
      </c>
      <c r="H8" s="6"/>
      <c r="I8" s="5"/>
      <c r="J8" s="5"/>
      <c r="K8" s="5"/>
      <c r="L8" s="58"/>
      <c r="M8" s="45" t="str">
        <f>IF(N8&lt;&gt;"",'Sélection club'!$I$3,"")</f>
        <v/>
      </c>
      <c r="N8" s="6"/>
      <c r="O8" s="5"/>
      <c r="P8" s="5"/>
      <c r="Q8" s="5"/>
    </row>
    <row r="9" spans="1:21" x14ac:dyDescent="0.25">
      <c r="A9" s="45" t="str">
        <f>IF(B9&lt;&gt;"",'Sélection club'!$I$3,"")</f>
        <v/>
      </c>
      <c r="B9" s="6"/>
      <c r="C9" s="5"/>
      <c r="D9" s="5"/>
      <c r="E9" s="5"/>
      <c r="F9" s="58"/>
      <c r="G9" s="45" t="str">
        <f>IF(H9&lt;&gt;"",'Sélection club'!$I$3,"")</f>
        <v/>
      </c>
      <c r="H9" s="6"/>
      <c r="I9" s="5"/>
      <c r="J9" s="5"/>
      <c r="K9" s="5"/>
      <c r="L9" s="58"/>
      <c r="M9" s="45" t="str">
        <f>IF(N9&lt;&gt;"",'Sélection club'!$I$3,"")</f>
        <v/>
      </c>
      <c r="N9" s="6"/>
      <c r="O9" s="5"/>
      <c r="P9" s="5"/>
      <c r="Q9" s="5"/>
    </row>
    <row r="10" spans="1:21" x14ac:dyDescent="0.25">
      <c r="A10" s="45" t="str">
        <f>IF(B10&lt;&gt;"",'Sélection club'!$I$3,"")</f>
        <v/>
      </c>
      <c r="B10" s="6"/>
      <c r="C10" s="5"/>
      <c r="D10" s="5"/>
      <c r="E10" s="5"/>
      <c r="F10" s="58"/>
      <c r="G10" s="45" t="str">
        <f>IF(H10&lt;&gt;"",'Sélection club'!$I$3,"")</f>
        <v/>
      </c>
      <c r="H10" s="6"/>
      <c r="I10" s="5"/>
      <c r="J10" s="5"/>
      <c r="K10" s="5"/>
      <c r="L10" s="58"/>
      <c r="M10" s="45" t="str">
        <f>IF(N10&lt;&gt;"",'Sélection club'!$I$3,"")</f>
        <v/>
      </c>
      <c r="N10" s="6"/>
      <c r="O10" s="5"/>
      <c r="P10" s="5"/>
      <c r="Q10" s="5"/>
    </row>
    <row r="11" spans="1:21" x14ac:dyDescent="0.25">
      <c r="A11" s="45" t="str">
        <f>IF(B11&lt;&gt;"",'Sélection club'!$I$3,"")</f>
        <v/>
      </c>
      <c r="B11" s="6"/>
      <c r="C11" s="5"/>
      <c r="D11" s="5"/>
      <c r="E11" s="5"/>
      <c r="F11" s="58"/>
      <c r="G11" s="45" t="str">
        <f>IF(H11&lt;&gt;"",'Sélection club'!$I$3,"")</f>
        <v/>
      </c>
      <c r="H11" s="6"/>
      <c r="I11" s="5"/>
      <c r="J11" s="5"/>
      <c r="K11" s="5"/>
      <c r="L11" s="58"/>
      <c r="M11" s="45" t="str">
        <f>IF(N11&lt;&gt;"",'Sélection club'!$I$3,"")</f>
        <v/>
      </c>
      <c r="N11" s="6"/>
      <c r="O11" s="5"/>
      <c r="P11" s="5"/>
      <c r="Q11" s="5"/>
    </row>
    <row r="12" spans="1:21" x14ac:dyDescent="0.25">
      <c r="A12" s="45" t="str">
        <f>IF(B12&lt;&gt;"",'Sélection club'!$I$3,"")</f>
        <v/>
      </c>
      <c r="B12" s="6"/>
      <c r="C12" s="5"/>
      <c r="D12" s="5"/>
      <c r="E12" s="5"/>
      <c r="F12" s="58"/>
      <c r="G12" s="45" t="str">
        <f>IF(H12&lt;&gt;"",'Sélection club'!$I$3,"")</f>
        <v/>
      </c>
      <c r="H12" s="6"/>
      <c r="I12" s="5"/>
      <c r="J12" s="5"/>
      <c r="K12" s="5"/>
      <c r="L12" s="58"/>
      <c r="M12" s="45" t="str">
        <f>IF(N12&lt;&gt;"",'Sélection club'!$I$3,"")</f>
        <v/>
      </c>
      <c r="N12" s="6"/>
      <c r="O12" s="5"/>
      <c r="P12" s="5"/>
      <c r="Q12" s="5"/>
    </row>
    <row r="13" spans="1:21" x14ac:dyDescent="0.25">
      <c r="A13" s="45" t="str">
        <f>IF(B13&lt;&gt;"",'Sélection club'!$I$3,"")</f>
        <v/>
      </c>
      <c r="B13" s="6"/>
      <c r="C13" s="5"/>
      <c r="D13" s="5"/>
      <c r="E13" s="5"/>
      <c r="F13" s="58"/>
      <c r="G13" s="45" t="str">
        <f>IF(H13&lt;&gt;"",'Sélection club'!$I$3,"")</f>
        <v/>
      </c>
      <c r="H13" s="6"/>
      <c r="I13" s="5"/>
      <c r="J13" s="5"/>
      <c r="K13" s="5"/>
      <c r="L13" s="58"/>
      <c r="M13" s="45" t="str">
        <f>IF(N13&lt;&gt;"",'Sélection club'!$I$3,"")</f>
        <v/>
      </c>
      <c r="N13" s="6"/>
      <c r="O13" s="5"/>
      <c r="P13" s="5"/>
      <c r="Q13" s="5"/>
    </row>
    <row r="14" spans="1:21" x14ac:dyDescent="0.25">
      <c r="A14" s="45" t="str">
        <f>IF(B14&lt;&gt;"",'Sélection club'!$I$3,"")</f>
        <v/>
      </c>
      <c r="B14" s="6"/>
      <c r="C14" s="5"/>
      <c r="D14" s="5"/>
      <c r="E14" s="5"/>
      <c r="F14" s="58"/>
      <c r="G14" s="45" t="str">
        <f>IF(H14&lt;&gt;"",'Sélection club'!$I$3,"")</f>
        <v/>
      </c>
      <c r="H14" s="6"/>
      <c r="I14" s="5"/>
      <c r="J14" s="5"/>
      <c r="K14" s="5"/>
      <c r="L14" s="58"/>
      <c r="M14" s="45" t="str">
        <f>IF(N14&lt;&gt;"",'Sélection club'!$I$3,"")</f>
        <v/>
      </c>
      <c r="N14" s="6"/>
      <c r="O14" s="5"/>
      <c r="P14" s="5"/>
      <c r="Q14" s="5"/>
    </row>
    <row r="15" spans="1:21" x14ac:dyDescent="0.25">
      <c r="A15" s="45" t="str">
        <f>IF(B15&lt;&gt;"",'Sélection club'!$I$3,"")</f>
        <v/>
      </c>
      <c r="B15" s="6"/>
      <c r="C15" s="5"/>
      <c r="D15" s="5"/>
      <c r="E15" s="5"/>
      <c r="F15" s="58"/>
      <c r="G15" s="45" t="str">
        <f>IF(H15&lt;&gt;"",'Sélection club'!$I$3,"")</f>
        <v/>
      </c>
      <c r="H15" s="6"/>
      <c r="I15" s="5"/>
      <c r="J15" s="5"/>
      <c r="K15" s="5"/>
      <c r="L15" s="58"/>
      <c r="M15" s="45" t="str">
        <f>IF(N15&lt;&gt;"",'Sélection club'!$I$3,"")</f>
        <v/>
      </c>
      <c r="N15" s="6"/>
      <c r="O15" s="5"/>
      <c r="P15" s="5"/>
      <c r="Q15" s="5"/>
    </row>
    <row r="16" spans="1:21" ht="18.75" x14ac:dyDescent="0.3">
      <c r="G16" s="47"/>
    </row>
    <row r="17" spans="1:17" ht="18.75" x14ac:dyDescent="0.3">
      <c r="B17" s="191" t="s">
        <v>1013</v>
      </c>
      <c r="C17" s="192"/>
      <c r="D17" s="192"/>
      <c r="E17" s="193"/>
      <c r="F17" s="53"/>
      <c r="G17" s="60"/>
      <c r="H17" s="191" t="s">
        <v>1015</v>
      </c>
      <c r="I17" s="192"/>
      <c r="J17" s="192"/>
      <c r="K17" s="193"/>
      <c r="L17" s="53"/>
      <c r="M17" s="61"/>
      <c r="N17" s="191" t="s">
        <v>1017</v>
      </c>
      <c r="O17" s="192"/>
      <c r="P17" s="192"/>
      <c r="Q17" s="193"/>
    </row>
    <row r="18" spans="1:17" ht="18.75" x14ac:dyDescent="0.3">
      <c r="B18" s="62" t="s">
        <v>20</v>
      </c>
      <c r="C18" s="62" t="s">
        <v>10</v>
      </c>
      <c r="D18" s="62" t="s">
        <v>19</v>
      </c>
      <c r="E18" s="63" t="s">
        <v>8</v>
      </c>
      <c r="F18" s="56"/>
      <c r="G18" s="47"/>
      <c r="H18" s="62" t="s">
        <v>20</v>
      </c>
      <c r="I18" s="62" t="s">
        <v>10</v>
      </c>
      <c r="J18" s="62" t="s">
        <v>19</v>
      </c>
      <c r="K18" s="63" t="s">
        <v>8</v>
      </c>
      <c r="L18" s="57"/>
      <c r="N18" s="62" t="s">
        <v>20</v>
      </c>
      <c r="O18" s="62" t="s">
        <v>10</v>
      </c>
      <c r="P18" s="62" t="s">
        <v>19</v>
      </c>
      <c r="Q18" s="62" t="s">
        <v>8</v>
      </c>
    </row>
    <row r="19" spans="1:17" x14ac:dyDescent="0.25">
      <c r="A19" s="45" t="str">
        <f>IF(B19&lt;&gt;"",'Sélection club'!$I$3,"")</f>
        <v/>
      </c>
      <c r="B19" s="6"/>
      <c r="C19" s="5"/>
      <c r="D19" s="5"/>
      <c r="E19" s="5"/>
      <c r="F19" s="58"/>
      <c r="G19" s="45" t="str">
        <f>IF(H19&lt;&gt;"",'Sélection club'!$I$3,"")</f>
        <v/>
      </c>
      <c r="H19" s="6"/>
      <c r="I19" s="5"/>
      <c r="J19" s="5"/>
      <c r="K19" s="5"/>
      <c r="L19" s="58"/>
      <c r="M19" s="45" t="str">
        <f>IF(N19&lt;&gt;"",'Sélection club'!$I$3,"")</f>
        <v/>
      </c>
      <c r="N19" s="6"/>
      <c r="O19" s="5"/>
      <c r="P19" s="5"/>
      <c r="Q19" s="5"/>
    </row>
    <row r="20" spans="1:17" x14ac:dyDescent="0.25">
      <c r="A20" s="45" t="str">
        <f>IF(B20&lt;&gt;"",'Sélection club'!$I$3,"")</f>
        <v/>
      </c>
      <c r="B20" s="6"/>
      <c r="C20" s="5"/>
      <c r="D20" s="5"/>
      <c r="E20" s="5"/>
      <c r="F20" s="58"/>
      <c r="G20" s="45" t="str">
        <f>IF(H20&lt;&gt;"",'Sélection club'!$I$3,"")</f>
        <v/>
      </c>
      <c r="H20" s="6"/>
      <c r="I20" s="5"/>
      <c r="J20" s="5"/>
      <c r="K20" s="5"/>
      <c r="L20" s="58"/>
      <c r="M20" s="45" t="str">
        <f>IF(N20&lt;&gt;"",'Sélection club'!$I$3,"")</f>
        <v/>
      </c>
      <c r="N20" s="6"/>
      <c r="O20" s="5"/>
      <c r="P20" s="5"/>
      <c r="Q20" s="5"/>
    </row>
    <row r="21" spans="1:17" x14ac:dyDescent="0.25">
      <c r="A21" s="45" t="str">
        <f>IF(B21&lt;&gt;"",'Sélection club'!$I$3,"")</f>
        <v/>
      </c>
      <c r="B21" s="6"/>
      <c r="C21" s="5"/>
      <c r="D21" s="5"/>
      <c r="E21" s="5"/>
      <c r="F21" s="58"/>
      <c r="G21" s="45" t="str">
        <f>IF(H21&lt;&gt;"",'Sélection club'!$I$3,"")</f>
        <v/>
      </c>
      <c r="H21" s="6"/>
      <c r="I21" s="5"/>
      <c r="J21" s="5"/>
      <c r="K21" s="5"/>
      <c r="L21" s="58"/>
      <c r="M21" s="45" t="str">
        <f>IF(N21&lt;&gt;"",'Sélection club'!$I$3,"")</f>
        <v/>
      </c>
      <c r="N21" s="6"/>
      <c r="O21" s="5"/>
      <c r="P21" s="5"/>
      <c r="Q21" s="5"/>
    </row>
    <row r="22" spans="1:17" x14ac:dyDescent="0.25">
      <c r="A22" s="45" t="str">
        <f>IF(B22&lt;&gt;"",'Sélection club'!$I$3,"")</f>
        <v/>
      </c>
      <c r="B22" s="6"/>
      <c r="C22" s="5"/>
      <c r="D22" s="5"/>
      <c r="E22" s="5"/>
      <c r="F22" s="58"/>
      <c r="G22" s="45" t="str">
        <f>IF(H22&lt;&gt;"",'Sélection club'!$I$3,"")</f>
        <v/>
      </c>
      <c r="H22" s="6"/>
      <c r="I22" s="5"/>
      <c r="J22" s="5"/>
      <c r="K22" s="5"/>
      <c r="L22" s="58"/>
      <c r="M22" s="45" t="str">
        <f>IF(N22&lt;&gt;"",'Sélection club'!$I$3,"")</f>
        <v/>
      </c>
      <c r="N22" s="6"/>
      <c r="O22" s="5"/>
      <c r="P22" s="5"/>
      <c r="Q22" s="5"/>
    </row>
    <row r="23" spans="1:17" x14ac:dyDescent="0.25">
      <c r="A23" s="45" t="str">
        <f>IF(B23&lt;&gt;"",'Sélection club'!$I$3,"")</f>
        <v/>
      </c>
      <c r="B23" s="6"/>
      <c r="C23" s="5"/>
      <c r="D23" s="5"/>
      <c r="E23" s="5"/>
      <c r="F23" s="58"/>
      <c r="G23" s="45" t="str">
        <f>IF(H23&lt;&gt;"",'Sélection club'!$I$3,"")</f>
        <v/>
      </c>
      <c r="H23" s="6"/>
      <c r="I23" s="5"/>
      <c r="J23" s="5"/>
      <c r="K23" s="5"/>
      <c r="L23" s="58"/>
      <c r="M23" s="45" t="str">
        <f>IF(N23&lt;&gt;"",'Sélection club'!$I$3,"")</f>
        <v/>
      </c>
      <c r="N23" s="6"/>
      <c r="O23" s="5"/>
      <c r="P23" s="5"/>
      <c r="Q23" s="5"/>
    </row>
    <row r="24" spans="1:17" x14ac:dyDescent="0.25">
      <c r="A24" s="45" t="str">
        <f>IF(B24&lt;&gt;"",'Sélection club'!$I$3,"")</f>
        <v/>
      </c>
      <c r="B24" s="6"/>
      <c r="C24" s="5"/>
      <c r="D24" s="5"/>
      <c r="E24" s="5"/>
      <c r="F24" s="58"/>
      <c r="G24" s="45" t="str">
        <f>IF(H24&lt;&gt;"",'Sélection club'!$I$3,"")</f>
        <v/>
      </c>
      <c r="H24" s="6"/>
      <c r="I24" s="5"/>
      <c r="J24" s="5"/>
      <c r="K24" s="5"/>
      <c r="L24" s="58"/>
      <c r="M24" s="45" t="str">
        <f>IF(N24&lt;&gt;"",'Sélection club'!$I$3,"")</f>
        <v/>
      </c>
      <c r="N24" s="6"/>
      <c r="O24" s="5"/>
      <c r="P24" s="5"/>
      <c r="Q24" s="5"/>
    </row>
    <row r="25" spans="1:17" x14ac:dyDescent="0.25">
      <c r="A25" s="45" t="str">
        <f>IF(B25&lt;&gt;"",'Sélection club'!$I$3,"")</f>
        <v/>
      </c>
      <c r="B25" s="6"/>
      <c r="C25" s="5"/>
      <c r="D25" s="5"/>
      <c r="E25" s="5"/>
      <c r="F25" s="58"/>
      <c r="G25" s="45" t="str">
        <f>IF(H25&lt;&gt;"",'Sélection club'!$I$3,"")</f>
        <v/>
      </c>
      <c r="H25" s="6"/>
      <c r="I25" s="5"/>
      <c r="J25" s="5"/>
      <c r="K25" s="5"/>
      <c r="L25" s="58"/>
      <c r="M25" s="45" t="str">
        <f>IF(N25&lt;&gt;"",'Sélection club'!$I$3,"")</f>
        <v/>
      </c>
      <c r="N25" s="6"/>
      <c r="O25" s="5"/>
      <c r="P25" s="5"/>
      <c r="Q25" s="5"/>
    </row>
    <row r="26" spans="1:17" x14ac:dyDescent="0.25">
      <c r="A26" s="45" t="str">
        <f>IF(B26&lt;&gt;"",'Sélection club'!$I$3,"")</f>
        <v/>
      </c>
      <c r="B26" s="6"/>
      <c r="C26" s="5"/>
      <c r="D26" s="5"/>
      <c r="E26" s="5"/>
      <c r="F26" s="58"/>
      <c r="G26" s="45" t="str">
        <f>IF(H26&lt;&gt;"",'Sélection club'!$I$3,"")</f>
        <v/>
      </c>
      <c r="H26" s="6"/>
      <c r="I26" s="5"/>
      <c r="J26" s="5"/>
      <c r="K26" s="5"/>
      <c r="L26" s="58"/>
      <c r="M26" s="45" t="str">
        <f>IF(N26&lt;&gt;"",'Sélection club'!$I$3,"")</f>
        <v/>
      </c>
      <c r="N26" s="6"/>
      <c r="O26" s="5"/>
      <c r="P26" s="5"/>
      <c r="Q26" s="5"/>
    </row>
    <row r="27" spans="1:17" x14ac:dyDescent="0.25">
      <c r="A27" s="45" t="str">
        <f>IF(B27&lt;&gt;"",'Sélection club'!$I$3,"")</f>
        <v/>
      </c>
      <c r="B27" s="6"/>
      <c r="C27" s="5"/>
      <c r="D27" s="5"/>
      <c r="E27" s="5"/>
      <c r="F27" s="58"/>
      <c r="G27" s="45" t="str">
        <f>IF(H27&lt;&gt;"",'Sélection club'!$I$3,"")</f>
        <v/>
      </c>
      <c r="H27" s="6"/>
      <c r="I27" s="5"/>
      <c r="J27" s="5"/>
      <c r="K27" s="5"/>
      <c r="L27" s="58"/>
      <c r="M27" s="45" t="str">
        <f>IF(N27&lt;&gt;"",'Sélection club'!$I$3,"")</f>
        <v/>
      </c>
      <c r="N27" s="6"/>
      <c r="O27" s="5"/>
      <c r="P27" s="5"/>
      <c r="Q27" s="5"/>
    </row>
    <row r="28" spans="1:17" x14ac:dyDescent="0.25">
      <c r="B28" s="157"/>
      <c r="C28" s="69"/>
      <c r="D28" s="69"/>
      <c r="E28" s="154"/>
      <c r="H28" s="158"/>
      <c r="I28" s="156"/>
      <c r="J28" s="69"/>
      <c r="K28" s="69"/>
      <c r="N28" s="158"/>
      <c r="O28" s="155"/>
      <c r="P28" s="155"/>
      <c r="Q28" s="156"/>
    </row>
    <row r="29" spans="1:17" ht="18.75" customHeight="1" x14ac:dyDescent="0.25">
      <c r="D29" s="70" t="s">
        <v>1026</v>
      </c>
      <c r="E29" s="179"/>
      <c r="F29" s="180"/>
      <c r="G29" s="180"/>
      <c r="H29" s="180"/>
      <c r="I29" s="181"/>
      <c r="K29" s="45" t="s">
        <v>1027</v>
      </c>
      <c r="L29" s="179"/>
      <c r="M29" s="180"/>
      <c r="N29" s="180"/>
      <c r="O29" s="180"/>
      <c r="P29" s="180"/>
      <c r="Q29" s="181"/>
    </row>
    <row r="30" spans="1:17" ht="18.75" x14ac:dyDescent="0.3">
      <c r="G30" s="47"/>
      <c r="K30" s="45" t="s">
        <v>1028</v>
      </c>
      <c r="L30" s="188"/>
      <c r="M30" s="189"/>
      <c r="N30" s="190"/>
    </row>
    <row r="31" spans="1:17" ht="18.75" x14ac:dyDescent="0.3">
      <c r="G31" s="47"/>
    </row>
    <row r="32" spans="1:17" ht="18.75" x14ac:dyDescent="0.3">
      <c r="B32" s="191" t="s">
        <v>1014</v>
      </c>
      <c r="C32" s="192"/>
      <c r="D32" s="192"/>
      <c r="E32" s="193"/>
      <c r="F32" s="53"/>
      <c r="G32" s="47"/>
      <c r="H32" s="191" t="s">
        <v>1016</v>
      </c>
      <c r="I32" s="192"/>
      <c r="J32" s="192"/>
      <c r="K32" s="193"/>
      <c r="L32" s="53"/>
      <c r="N32" s="191" t="s">
        <v>1018</v>
      </c>
      <c r="O32" s="192"/>
      <c r="P32" s="192"/>
      <c r="Q32" s="193"/>
    </row>
    <row r="33" spans="1:17" ht="18.75" x14ac:dyDescent="0.3">
      <c r="B33" s="62" t="s">
        <v>20</v>
      </c>
      <c r="C33" s="62" t="s">
        <v>10</v>
      </c>
      <c r="D33" s="62" t="s">
        <v>19</v>
      </c>
      <c r="E33" s="63" t="s">
        <v>8</v>
      </c>
      <c r="F33" s="56"/>
      <c r="G33" s="47"/>
      <c r="H33" s="62" t="s">
        <v>20</v>
      </c>
      <c r="I33" s="62" t="s">
        <v>10</v>
      </c>
      <c r="J33" s="62" t="s">
        <v>19</v>
      </c>
      <c r="K33" s="63" t="s">
        <v>8</v>
      </c>
      <c r="L33" s="57"/>
      <c r="N33" s="62" t="s">
        <v>20</v>
      </c>
      <c r="O33" s="62" t="s">
        <v>10</v>
      </c>
      <c r="P33" s="62" t="s">
        <v>19</v>
      </c>
      <c r="Q33" s="62" t="s">
        <v>8</v>
      </c>
    </row>
    <row r="34" spans="1:17" x14ac:dyDescent="0.25">
      <c r="A34" s="45" t="str">
        <f>IF(B34&lt;&gt;"",'Sélection club'!$I$3,"")</f>
        <v/>
      </c>
      <c r="B34" s="6"/>
      <c r="C34" s="5"/>
      <c r="D34" s="5"/>
      <c r="E34" s="5"/>
      <c r="F34" s="58"/>
      <c r="G34" s="45" t="str">
        <f>IF(H34&lt;&gt;"",'Sélection club'!$I$3,"")</f>
        <v/>
      </c>
      <c r="H34" s="6"/>
      <c r="I34" s="5"/>
      <c r="J34" s="5"/>
      <c r="K34" s="5"/>
      <c r="L34" s="58"/>
      <c r="M34" s="45" t="str">
        <f>IF(N34&lt;&gt;"",'Sélection club'!$I$3,"")</f>
        <v/>
      </c>
      <c r="N34" s="6"/>
      <c r="O34" s="5"/>
      <c r="P34" s="5"/>
      <c r="Q34" s="5"/>
    </row>
    <row r="35" spans="1:17" x14ac:dyDescent="0.25">
      <c r="A35" s="45" t="str">
        <f>IF(B35&lt;&gt;"",'Sélection club'!$I$3,"")</f>
        <v/>
      </c>
      <c r="B35" s="6"/>
      <c r="C35" s="5"/>
      <c r="D35" s="5"/>
      <c r="E35" s="5"/>
      <c r="F35" s="58"/>
      <c r="G35" s="45" t="str">
        <f>IF(H35&lt;&gt;"",'Sélection club'!$I$3,"")</f>
        <v/>
      </c>
      <c r="H35" s="6"/>
      <c r="I35" s="5"/>
      <c r="J35" s="5"/>
      <c r="K35" s="5"/>
      <c r="L35" s="58"/>
      <c r="M35" s="45" t="str">
        <f>IF(N35&lt;&gt;"",'Sélection club'!$I$3,"")</f>
        <v/>
      </c>
      <c r="N35" s="6"/>
      <c r="O35" s="5"/>
      <c r="P35" s="5"/>
      <c r="Q35" s="5"/>
    </row>
    <row r="36" spans="1:17" x14ac:dyDescent="0.25">
      <c r="A36" s="45" t="str">
        <f>IF(B36&lt;&gt;"",'Sélection club'!$I$3,"")</f>
        <v/>
      </c>
      <c r="B36" s="6"/>
      <c r="C36" s="5"/>
      <c r="D36" s="5"/>
      <c r="E36" s="5"/>
      <c r="F36" s="58"/>
      <c r="G36" s="45" t="str">
        <f>IF(H36&lt;&gt;"",'Sélection club'!$I$3,"")</f>
        <v/>
      </c>
      <c r="H36" s="6"/>
      <c r="I36" s="5"/>
      <c r="J36" s="5"/>
      <c r="K36" s="5"/>
      <c r="L36" s="58"/>
      <c r="M36" s="45" t="str">
        <f>IF(N36&lt;&gt;"",'Sélection club'!$I$3,"")</f>
        <v/>
      </c>
      <c r="N36" s="6"/>
      <c r="O36" s="5"/>
      <c r="P36" s="5"/>
      <c r="Q36" s="5"/>
    </row>
    <row r="37" spans="1:17" x14ac:dyDescent="0.25">
      <c r="A37" s="45" t="str">
        <f>IF(B37&lt;&gt;"",'Sélection club'!$I$3,"")</f>
        <v/>
      </c>
      <c r="B37" s="6"/>
      <c r="C37" s="5"/>
      <c r="D37" s="5"/>
      <c r="E37" s="5"/>
      <c r="F37" s="58"/>
      <c r="G37" s="45" t="str">
        <f>IF(H37&lt;&gt;"",'Sélection club'!$I$3,"")</f>
        <v/>
      </c>
      <c r="H37" s="6"/>
      <c r="I37" s="5"/>
      <c r="J37" s="5"/>
      <c r="K37" s="5"/>
      <c r="L37" s="58"/>
      <c r="M37" s="45" t="str">
        <f>IF(N37&lt;&gt;"",'Sélection club'!$I$3,"")</f>
        <v/>
      </c>
      <c r="N37" s="6"/>
      <c r="O37" s="5"/>
      <c r="P37" s="5"/>
      <c r="Q37" s="5"/>
    </row>
    <row r="38" spans="1:17" x14ac:dyDescent="0.25">
      <c r="A38" s="45" t="str">
        <f>IF(B38&lt;&gt;"",'Sélection club'!$I$3,"")</f>
        <v/>
      </c>
      <c r="B38" s="6"/>
      <c r="C38" s="5"/>
      <c r="D38" s="5"/>
      <c r="E38" s="5"/>
      <c r="F38" s="58"/>
      <c r="G38" s="45" t="str">
        <f>IF(H38&lt;&gt;"",'Sélection club'!$I$3,"")</f>
        <v/>
      </c>
      <c r="H38" s="6"/>
      <c r="I38" s="5"/>
      <c r="J38" s="5"/>
      <c r="K38" s="5"/>
      <c r="L38" s="58"/>
      <c r="M38" s="45" t="str">
        <f>IF(N38&lt;&gt;"",'Sélection club'!$I$3,"")</f>
        <v/>
      </c>
      <c r="N38" s="6"/>
      <c r="O38" s="5"/>
      <c r="P38" s="5"/>
      <c r="Q38" s="5"/>
    </row>
    <row r="39" spans="1:17" x14ac:dyDescent="0.25">
      <c r="A39" s="45" t="str">
        <f>IF(B39&lt;&gt;"",'Sélection club'!$I$3,"")</f>
        <v/>
      </c>
      <c r="B39" s="6"/>
      <c r="C39" s="5"/>
      <c r="D39" s="5"/>
      <c r="E39" s="5"/>
      <c r="F39" s="58"/>
      <c r="G39" s="45" t="str">
        <f>IF(H39&lt;&gt;"",'Sélection club'!$I$3,"")</f>
        <v/>
      </c>
      <c r="H39" s="6"/>
      <c r="I39" s="5"/>
      <c r="J39" s="5"/>
      <c r="K39" s="5"/>
      <c r="L39" s="58"/>
      <c r="M39" s="45" t="str">
        <f>IF(N39&lt;&gt;"",'Sélection club'!$I$3,"")</f>
        <v/>
      </c>
      <c r="N39" s="6"/>
      <c r="O39" s="5"/>
      <c r="P39" s="5"/>
      <c r="Q39" s="5"/>
    </row>
    <row r="40" spans="1:17" x14ac:dyDescent="0.25">
      <c r="A40" s="45" t="str">
        <f>IF(B40&lt;&gt;"",'Sélection club'!$I$3,"")</f>
        <v/>
      </c>
      <c r="B40" s="6"/>
      <c r="C40" s="5"/>
      <c r="D40" s="5"/>
      <c r="E40" s="5"/>
      <c r="F40" s="58"/>
      <c r="G40" s="45" t="str">
        <f>IF(H40&lt;&gt;"",'Sélection club'!$I$3,"")</f>
        <v/>
      </c>
      <c r="H40" s="6"/>
      <c r="I40" s="5"/>
      <c r="J40" s="5"/>
      <c r="K40" s="5"/>
      <c r="L40" s="58"/>
      <c r="M40" s="45" t="str">
        <f>IF(N40&lt;&gt;"",'Sélection club'!$I$3,"")</f>
        <v/>
      </c>
      <c r="N40" s="6"/>
      <c r="O40" s="5"/>
      <c r="P40" s="5"/>
      <c r="Q40" s="5"/>
    </row>
    <row r="41" spans="1:17" x14ac:dyDescent="0.25">
      <c r="A41" s="45" t="str">
        <f>IF(B41&lt;&gt;"",'Sélection club'!$I$3,"")</f>
        <v/>
      </c>
      <c r="B41" s="6"/>
      <c r="C41" s="5"/>
      <c r="D41" s="5"/>
      <c r="E41" s="5"/>
      <c r="F41" s="58"/>
      <c r="G41" s="45" t="str">
        <f>IF(H41&lt;&gt;"",'Sélection club'!$I$3,"")</f>
        <v/>
      </c>
      <c r="H41" s="6"/>
      <c r="I41" s="5"/>
      <c r="J41" s="5"/>
      <c r="K41" s="5"/>
      <c r="L41" s="58"/>
      <c r="M41" s="45" t="str">
        <f>IF(N41&lt;&gt;"",'Sélection club'!$I$3,"")</f>
        <v/>
      </c>
      <c r="N41" s="6"/>
      <c r="O41" s="5"/>
      <c r="P41" s="5"/>
      <c r="Q41" s="5"/>
    </row>
    <row r="42" spans="1:17" x14ac:dyDescent="0.25">
      <c r="A42" s="45" t="str">
        <f>IF(B42&lt;&gt;"",'Sélection club'!$I$3,"")</f>
        <v/>
      </c>
      <c r="B42" s="6"/>
      <c r="C42" s="5"/>
      <c r="D42" s="5"/>
      <c r="E42" s="5"/>
      <c r="F42" s="58"/>
      <c r="G42" s="45" t="str">
        <f>IF(H42&lt;&gt;"",'Sélection club'!$I$3,"")</f>
        <v/>
      </c>
      <c r="H42" s="6"/>
      <c r="I42" s="5"/>
      <c r="J42" s="5"/>
      <c r="K42" s="5"/>
      <c r="L42" s="58"/>
      <c r="M42" s="45" t="str">
        <f>IF(N42&lt;&gt;"",'Sélection club'!$I$3,"")</f>
        <v/>
      </c>
      <c r="N42" s="6"/>
      <c r="O42" s="5"/>
      <c r="P42" s="5"/>
      <c r="Q42" s="5"/>
    </row>
    <row r="44" spans="1:17" ht="18.75" customHeight="1" x14ac:dyDescent="0.25">
      <c r="D44" s="70" t="s">
        <v>1026</v>
      </c>
      <c r="E44" s="179"/>
      <c r="F44" s="180"/>
      <c r="G44" s="180"/>
      <c r="H44" s="180"/>
      <c r="I44" s="181"/>
      <c r="K44" s="45" t="s">
        <v>1027</v>
      </c>
      <c r="L44" s="179"/>
      <c r="M44" s="180"/>
      <c r="N44" s="180"/>
      <c r="O44" s="180"/>
      <c r="P44" s="180"/>
      <c r="Q44" s="181"/>
    </row>
    <row r="45" spans="1:17" ht="18.75" x14ac:dyDescent="0.3">
      <c r="G45" s="47"/>
      <c r="K45" s="45" t="s">
        <v>1028</v>
      </c>
      <c r="L45" s="188"/>
      <c r="M45" s="189"/>
      <c r="N45" s="190"/>
    </row>
    <row r="48" spans="1:17" ht="18.75" x14ac:dyDescent="0.3">
      <c r="B48" s="191" t="s">
        <v>1393</v>
      </c>
      <c r="C48" s="192"/>
      <c r="D48" s="192"/>
      <c r="E48" s="193"/>
      <c r="F48" s="53"/>
      <c r="G48" s="47"/>
      <c r="H48" s="191" t="s">
        <v>1394</v>
      </c>
      <c r="I48" s="192"/>
      <c r="J48" s="192"/>
      <c r="K48" s="193"/>
    </row>
    <row r="49" spans="2:17" ht="18.75" x14ac:dyDescent="0.3">
      <c r="B49" s="62" t="s">
        <v>20</v>
      </c>
      <c r="C49" s="62" t="s">
        <v>10</v>
      </c>
      <c r="D49" s="62" t="s">
        <v>19</v>
      </c>
      <c r="E49" s="63" t="s">
        <v>8</v>
      </c>
      <c r="F49" s="56"/>
      <c r="G49" s="47"/>
      <c r="H49" s="62" t="s">
        <v>20</v>
      </c>
      <c r="I49" s="62" t="s">
        <v>10</v>
      </c>
      <c r="J49" s="62" t="s">
        <v>19</v>
      </c>
      <c r="K49" s="63" t="s">
        <v>8</v>
      </c>
    </row>
    <row r="50" spans="2:17" x14ac:dyDescent="0.25">
      <c r="B50" s="6"/>
      <c r="C50" s="5"/>
      <c r="D50" s="5"/>
      <c r="E50" s="5"/>
      <c r="F50" s="58"/>
      <c r="G50" s="45" t="str">
        <f>IF(H50&lt;&gt;"",'Sélection club'!$I$3,"")</f>
        <v/>
      </c>
      <c r="H50" s="6"/>
      <c r="I50" s="5"/>
      <c r="J50" s="5"/>
      <c r="K50" s="5"/>
    </row>
    <row r="51" spans="2:17" x14ac:dyDescent="0.25">
      <c r="B51" s="6"/>
      <c r="C51" s="5"/>
      <c r="D51" s="5"/>
      <c r="E51" s="5"/>
      <c r="F51" s="58"/>
      <c r="G51" s="45" t="str">
        <f>IF(H51&lt;&gt;"",'Sélection club'!$I$3,"")</f>
        <v/>
      </c>
      <c r="H51" s="6"/>
      <c r="I51" s="5"/>
      <c r="J51" s="5"/>
      <c r="K51" s="5"/>
    </row>
    <row r="52" spans="2:17" x14ac:dyDescent="0.25">
      <c r="B52" s="6"/>
      <c r="C52" s="5"/>
      <c r="D52" s="5"/>
      <c r="E52" s="5"/>
      <c r="F52" s="58"/>
      <c r="G52" s="45" t="str">
        <f>IF(H52&lt;&gt;"",'Sélection club'!$I$3,"")</f>
        <v/>
      </c>
      <c r="H52" s="6"/>
      <c r="I52" s="5"/>
      <c r="J52" s="5"/>
      <c r="K52" s="5"/>
    </row>
    <row r="53" spans="2:17" x14ac:dyDescent="0.25">
      <c r="B53" s="6"/>
      <c r="C53" s="5"/>
      <c r="D53" s="5"/>
      <c r="E53" s="5"/>
      <c r="F53" s="58"/>
      <c r="G53" s="45" t="str">
        <f>IF(H53&lt;&gt;"",'Sélection club'!$I$3,"")</f>
        <v/>
      </c>
      <c r="H53" s="6"/>
      <c r="I53" s="5"/>
      <c r="J53" s="5"/>
      <c r="K53" s="5"/>
    </row>
    <row r="54" spans="2:17" x14ac:dyDescent="0.25">
      <c r="B54" s="6"/>
      <c r="C54" s="5"/>
      <c r="D54" s="5"/>
      <c r="E54" s="5"/>
      <c r="F54" s="58"/>
      <c r="G54" s="45" t="str">
        <f>IF(H54&lt;&gt;"",'Sélection club'!$I$3,"")</f>
        <v/>
      </c>
      <c r="H54" s="6"/>
      <c r="I54" s="5"/>
      <c r="J54" s="5"/>
      <c r="K54" s="5"/>
    </row>
    <row r="55" spans="2:17" x14ac:dyDescent="0.25">
      <c r="B55" s="6"/>
      <c r="C55" s="5"/>
      <c r="D55" s="5"/>
      <c r="E55" s="5"/>
      <c r="F55" s="58"/>
      <c r="G55" s="45" t="str">
        <f>IF(H55&lt;&gt;"",'Sélection club'!$I$3,"")</f>
        <v/>
      </c>
      <c r="H55" s="6"/>
      <c r="I55" s="5"/>
      <c r="J55" s="5"/>
      <c r="K55" s="5"/>
    </row>
    <row r="56" spans="2:17" x14ac:dyDescent="0.25">
      <c r="B56" s="6"/>
      <c r="C56" s="5"/>
      <c r="D56" s="5"/>
      <c r="E56" s="5"/>
      <c r="F56" s="58"/>
      <c r="G56" s="45" t="str">
        <f>IF(H56&lt;&gt;"",'Sélection club'!$I$3,"")</f>
        <v/>
      </c>
      <c r="H56" s="6"/>
      <c r="I56" s="5"/>
      <c r="J56" s="5"/>
      <c r="K56" s="5"/>
    </row>
    <row r="57" spans="2:17" x14ac:dyDescent="0.25">
      <c r="B57" s="6"/>
      <c r="C57" s="5"/>
      <c r="D57" s="5"/>
      <c r="E57" s="5"/>
      <c r="F57" s="58"/>
      <c r="G57" s="45" t="str">
        <f>IF(H57&lt;&gt;"",'Sélection club'!$I$3,"")</f>
        <v/>
      </c>
      <c r="H57" s="6"/>
      <c r="I57" s="5"/>
      <c r="J57" s="5"/>
      <c r="K57" s="5"/>
    </row>
    <row r="58" spans="2:17" x14ac:dyDescent="0.25">
      <c r="B58" s="6"/>
      <c r="C58" s="5"/>
      <c r="D58" s="5"/>
      <c r="E58" s="5"/>
      <c r="F58" s="58"/>
      <c r="G58" s="45" t="str">
        <f>IF(H58&lt;&gt;"",'Sélection club'!$I$3,"")</f>
        <v/>
      </c>
      <c r="H58" s="6"/>
      <c r="I58" s="5"/>
      <c r="J58" s="5"/>
      <c r="K58" s="5"/>
    </row>
    <row r="60" spans="2:17" ht="18.75" customHeight="1" x14ac:dyDescent="0.25">
      <c r="D60" s="70" t="s">
        <v>1026</v>
      </c>
      <c r="E60" s="179"/>
      <c r="F60" s="180"/>
      <c r="G60" s="180"/>
      <c r="H60" s="180"/>
      <c r="I60" s="181"/>
      <c r="K60" s="45" t="s">
        <v>1027</v>
      </c>
      <c r="L60" s="179"/>
      <c r="M60" s="180"/>
      <c r="N60" s="180"/>
      <c r="O60" s="180"/>
      <c r="P60" s="180"/>
      <c r="Q60" s="181"/>
    </row>
    <row r="61" spans="2:17" ht="18.75" x14ac:dyDescent="0.3">
      <c r="G61" s="47"/>
      <c r="K61" s="45" t="s">
        <v>1028</v>
      </c>
      <c r="L61" s="188"/>
      <c r="M61" s="189"/>
      <c r="N61" s="190"/>
    </row>
  </sheetData>
  <sheetProtection algorithmName="SHA-512" hashValue="UPiT9KL9vs1oxkG6IUNVZKi3AFs7yDpBNWjBkZv9oEPfxH7+bQqE1GIbQoQxPoKvyGx593NT7IgSUryB3tPK9w==" saltValue="MXe79BWJz3iZVK7fPoD3Gg==" spinCount="100000" sheet="1"/>
  <mergeCells count="22">
    <mergeCell ref="H17:K17"/>
    <mergeCell ref="E29:I29"/>
    <mergeCell ref="L29:Q29"/>
    <mergeCell ref="L30:N30"/>
    <mergeCell ref="L45:N45"/>
    <mergeCell ref="E44:I44"/>
    <mergeCell ref="N17:Q17"/>
    <mergeCell ref="B32:E32"/>
    <mergeCell ref="L44:Q44"/>
    <mergeCell ref="H32:K32"/>
    <mergeCell ref="N32:Q32"/>
    <mergeCell ref="B17:E17"/>
    <mergeCell ref="B1:Q1"/>
    <mergeCell ref="K3:P3"/>
    <mergeCell ref="B5:E5"/>
    <mergeCell ref="H5:K5"/>
    <mergeCell ref="N5:Q5"/>
    <mergeCell ref="E60:I60"/>
    <mergeCell ref="L60:Q60"/>
    <mergeCell ref="L61:N61"/>
    <mergeCell ref="B48:E48"/>
    <mergeCell ref="H48:K48"/>
  </mergeCells>
  <phoneticPr fontId="6" type="noConversion"/>
  <dataValidations count="10">
    <dataValidation type="whole" allowBlank="1" showInputMessage="1" showErrorMessage="1" error="Année de naissance incohérente !" sqref="E7:E15 K7:K15 Q7:Q15 K19:K28 Q19:Q28 K50:K58 E34:E42 Q34:Q42 K34:K42 E50:E58 E19:E28" xr:uid="{E47C5C3C-E59F-4B5D-A27D-7DD375F78C41}">
      <formula1>1</formula1>
      <formula2>2</formula2>
    </dataValidation>
    <dataValidation type="whole" showInputMessage="1" showErrorMessage="1" error="Année de naissance incohérente !" sqref="G16:K16 M16:Q16 A16:E16 R7:IV16 L7:L16 F7:F16 F50:F58 A31:B31 D31:H31 J31:N31 P43:Q43 M43:N43 J43:K43 G43:H43 D43:E43 A43:B43 F34:F43 R34:IV43 L34:L43 B46:K47 P31:IV31 F19:F28 L19:L28 R19:IV28 B59:K59 L46:XFD59 A46:A59 A62:XFD65541" xr:uid="{BBAB1172-1ADA-44BC-8698-9A09AC3F1ED5}">
      <formula1>1926</formula1>
      <formula2>2001</formula2>
    </dataValidation>
    <dataValidation type="whole" showInputMessage="1" showErrorMessage="1" error="Numéro de licence incohérent !" sqref="D7:D15 P34:P42 P7:P15 J19:J28 P19:P28 J50:J58 D34:D42 J34:J42 J7:J15 D50:D58 D19:D28" xr:uid="{BEB2BA48-7953-49C1-A084-2188F799899C}">
      <formula1>1</formula1>
      <formula2>99999999</formula2>
    </dataValidation>
    <dataValidation allowBlank="1" sqref="B44:B45 C45 D44:H45 I45 J44:L45 M45:Q45 C34:C42 I19:I28 O19:O28 C50:C58 C19:C28 M30:Q30 B29:L30 M61:Q61 B60:L61" xr:uid="{53CBECBE-BAD5-4985-86B2-BDDA4B9C7426}"/>
    <dataValidation allowBlank="1" showInputMessage="1" sqref="C7:C15" xr:uid="{E4489793-5C16-4B49-AF2D-940F437286EB}"/>
    <dataValidation error="Année de naissance incohérente !" sqref="O34:O42 I34:I42 I7:I15 O7:O15 I50:I58" xr:uid="{32090422-C464-4856-BAB4-8808958F728E}"/>
    <dataValidation type="whole" showInputMessage="1" showErrorMessage="1" error="Année de naissance incohérente !" sqref="C31 O31 I31" xr:uid="{36743D9D-F16E-4215-A358-1CD3464CD758}">
      <formula1>1929</formula1>
      <formula2>1998</formula2>
    </dataValidation>
    <dataValidation type="whole" showInputMessage="1" showErrorMessage="1" error="Année de naissance incohérente !" sqref="C43:C44" xr:uid="{614CE955-EAC9-4C03-B9EE-55135DE01BD2}">
      <formula1>2001</formula1>
      <formula2>2004</formula2>
    </dataValidation>
    <dataValidation type="whole" showInputMessage="1" showErrorMessage="1" error="Année de naissance incohérente !" sqref="I43:I44" xr:uid="{5C8F303E-25C6-4657-BFD9-E29FC5551C70}">
      <formula1>1999</formula1>
      <formula2>2002</formula2>
    </dataValidation>
    <dataValidation type="whole" showInputMessage="1" showErrorMessage="1" error="Année de naissance incohérente !" sqref="O43" xr:uid="{CB8386D6-D85D-4275-8133-573C03E51644}">
      <formula1>1997</formula1>
      <formula2>2000</formula2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r:id="rId1"/>
  <headerFooter alignWithMargins="0"/>
  <rowBreaks count="1" manualBreakCount="1">
    <brk id="31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656EA-1D8A-46BF-ABC9-5F3E7E680AF9}">
  <sheetPr codeName="Feuil4">
    <tabColor indexed="42"/>
  </sheetPr>
  <dimension ref="A1:X32"/>
  <sheetViews>
    <sheetView view="pageBreakPreview" topLeftCell="B1" zoomScaleNormal="100" zoomScaleSheetLayoutView="100" workbookViewId="0">
      <pane ySplit="4" topLeftCell="A5" activePane="bottomLeft" state="frozen"/>
      <selection activeCell="B1" sqref="B1"/>
      <selection pane="bottomLeft" activeCell="C3" sqref="C3"/>
    </sheetView>
  </sheetViews>
  <sheetFormatPr baseColWidth="10" defaultColWidth="11.42578125" defaultRowHeight="15" x14ac:dyDescent="0.25"/>
  <cols>
    <col min="1" max="1" width="30" style="45" hidden="1" customWidth="1"/>
    <col min="2" max="2" width="30.7109375" style="45" customWidth="1"/>
    <col min="3" max="3" width="6.85546875" style="45" bestFit="1" customWidth="1"/>
    <col min="4" max="5" width="9.28515625" style="45" customWidth="1"/>
    <col min="6" max="6" width="5.42578125" style="45" bestFit="1" customWidth="1"/>
    <col min="7" max="7" width="2.42578125" style="45" customWidth="1"/>
    <col min="8" max="8" width="18.85546875" style="45" hidden="1" customWidth="1"/>
    <col min="9" max="9" width="30.7109375" style="45" customWidth="1"/>
    <col min="10" max="10" width="6.85546875" style="45" customWidth="1"/>
    <col min="11" max="12" width="9.28515625" style="45" customWidth="1"/>
    <col min="13" max="13" width="5.42578125" style="45" bestFit="1" customWidth="1"/>
    <col min="14" max="14" width="2.42578125" style="45" customWidth="1"/>
    <col min="15" max="15" width="18.140625" style="45" hidden="1" customWidth="1"/>
    <col min="16" max="16" width="30.7109375" style="45" customWidth="1"/>
    <col min="17" max="17" width="6.85546875" style="45" customWidth="1"/>
    <col min="18" max="19" width="9.28515625" style="45" customWidth="1"/>
    <col min="20" max="20" width="5.42578125" style="45" bestFit="1" customWidth="1"/>
    <col min="21" max="21" width="15.7109375" style="45" bestFit="1" customWidth="1"/>
    <col min="22" max="16384" width="11.42578125" style="45"/>
  </cols>
  <sheetData>
    <row r="1" spans="1:24" ht="21" x14ac:dyDescent="0.35">
      <c r="B1" s="195" t="s">
        <v>1048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</row>
    <row r="2" spans="1:24" ht="15.75" thickBot="1" x14ac:dyDescent="0.3">
      <c r="B2" s="46" t="s">
        <v>9</v>
      </c>
      <c r="P2" s="49">
        <f ca="1">NOW()</f>
        <v>46186.68957800926</v>
      </c>
    </row>
    <row r="3" spans="1:24" ht="21.75" thickBot="1" x14ac:dyDescent="0.4">
      <c r="B3" s="47" t="s">
        <v>1</v>
      </c>
      <c r="C3" s="50">
        <f>'Sélection club'!$B$3</f>
        <v>28</v>
      </c>
      <c r="D3" s="47"/>
      <c r="E3" s="47"/>
      <c r="F3" s="47"/>
      <c r="G3" s="47"/>
      <c r="H3" s="47"/>
      <c r="I3" s="47"/>
      <c r="J3" s="47" t="s">
        <v>0</v>
      </c>
      <c r="K3" s="47"/>
      <c r="L3" s="47"/>
      <c r="M3" s="182" t="str">
        <f>'Sélection club'!$I$3</f>
        <v>Boutigny-Prouais</v>
      </c>
      <c r="N3" s="183"/>
      <c r="O3" s="183"/>
      <c r="P3" s="183"/>
      <c r="Q3" s="183"/>
      <c r="R3" s="184"/>
      <c r="X3" s="48"/>
    </row>
    <row r="5" spans="1:24" s="51" customFormat="1" ht="18.75" x14ac:dyDescent="0.3">
      <c r="B5" s="196" t="s">
        <v>2</v>
      </c>
      <c r="C5" s="197"/>
      <c r="D5" s="197"/>
      <c r="E5" s="197"/>
      <c r="F5" s="198"/>
      <c r="G5" s="52"/>
      <c r="H5" s="60"/>
      <c r="I5" s="196" t="s">
        <v>3</v>
      </c>
      <c r="J5" s="197"/>
      <c r="K5" s="197"/>
      <c r="L5" s="197"/>
      <c r="M5" s="198"/>
      <c r="N5" s="53"/>
      <c r="O5" s="61"/>
      <c r="P5" s="196" t="s">
        <v>4</v>
      </c>
      <c r="Q5" s="197"/>
      <c r="R5" s="197"/>
      <c r="S5" s="197"/>
      <c r="T5" s="198"/>
    </row>
    <row r="6" spans="1:24" ht="30" x14ac:dyDescent="0.25">
      <c r="B6" s="64" t="s">
        <v>20</v>
      </c>
      <c r="C6" s="64" t="s">
        <v>10</v>
      </c>
      <c r="D6" s="79" t="s">
        <v>1045</v>
      </c>
      <c r="E6" s="80" t="s">
        <v>1046</v>
      </c>
      <c r="F6" s="65" t="s">
        <v>8</v>
      </c>
      <c r="G6" s="56"/>
      <c r="I6" s="64" t="s">
        <v>20</v>
      </c>
      <c r="J6" s="64" t="s">
        <v>10</v>
      </c>
      <c r="K6" s="79" t="s">
        <v>1045</v>
      </c>
      <c r="L6" s="80" t="s">
        <v>1046</v>
      </c>
      <c r="M6" s="65" t="s">
        <v>8</v>
      </c>
      <c r="N6" s="57"/>
      <c r="P6" s="64" t="s">
        <v>20</v>
      </c>
      <c r="Q6" s="64" t="s">
        <v>10</v>
      </c>
      <c r="R6" s="79" t="s">
        <v>1045</v>
      </c>
      <c r="S6" s="80" t="s">
        <v>1046</v>
      </c>
      <c r="T6" s="64" t="s">
        <v>8</v>
      </c>
    </row>
    <row r="7" spans="1:24" x14ac:dyDescent="0.25">
      <c r="A7" s="45" t="str">
        <f>IF(B7&lt;&gt;"",'Sélection club'!$I$3,"")</f>
        <v/>
      </c>
      <c r="B7" s="6"/>
      <c r="C7" s="5"/>
      <c r="D7" s="5"/>
      <c r="E7" s="5"/>
      <c r="F7" s="5"/>
      <c r="G7" s="58"/>
      <c r="H7" s="45" t="str">
        <f>IF(I7&lt;&gt;"",'Sélection club'!$I$3,"")</f>
        <v/>
      </c>
      <c r="I7" s="6"/>
      <c r="J7" s="5"/>
      <c r="K7" s="5"/>
      <c r="L7" s="5"/>
      <c r="M7" s="5"/>
      <c r="N7" s="58"/>
      <c r="O7" s="45" t="str">
        <f>IF(P7&lt;&gt;"",'Sélection club'!$I$3,"")</f>
        <v/>
      </c>
      <c r="P7" s="6"/>
      <c r="Q7" s="5"/>
      <c r="R7" s="5"/>
      <c r="S7" s="5"/>
      <c r="T7" s="5"/>
    </row>
    <row r="8" spans="1:24" x14ac:dyDescent="0.25">
      <c r="A8" s="45" t="str">
        <f>IF(B8&lt;&gt;"",'Sélection club'!$I$3,"")</f>
        <v/>
      </c>
      <c r="B8" s="6"/>
      <c r="C8" s="5"/>
      <c r="D8" s="5"/>
      <c r="E8" s="5"/>
      <c r="F8" s="5"/>
      <c r="G8" s="58"/>
      <c r="H8" s="45" t="str">
        <f>IF(I8&lt;&gt;"",'Sélection club'!$I$3,"")</f>
        <v/>
      </c>
      <c r="I8" s="6"/>
      <c r="J8" s="5"/>
      <c r="K8" s="5"/>
      <c r="L8" s="5"/>
      <c r="M8" s="5"/>
      <c r="N8" s="58"/>
      <c r="O8" s="45" t="str">
        <f>IF(P8&lt;&gt;"",'Sélection club'!$I$3,"")</f>
        <v/>
      </c>
      <c r="P8" s="6"/>
      <c r="Q8" s="5"/>
      <c r="R8" s="5"/>
      <c r="S8" s="5"/>
      <c r="T8" s="5"/>
    </row>
    <row r="9" spans="1:24" x14ac:dyDescent="0.25">
      <c r="A9" s="45" t="str">
        <f>IF(B9&lt;&gt;"",'Sélection club'!$I$3,"")</f>
        <v/>
      </c>
      <c r="B9" s="6"/>
      <c r="C9" s="5"/>
      <c r="D9" s="5"/>
      <c r="E9" s="5"/>
      <c r="F9" s="5"/>
      <c r="G9" s="58"/>
      <c r="H9" s="45" t="str">
        <f>IF(I9&lt;&gt;"",'Sélection club'!$I$3,"")</f>
        <v/>
      </c>
      <c r="I9" s="6"/>
      <c r="J9" s="5"/>
      <c r="K9" s="5"/>
      <c r="L9" s="5"/>
      <c r="M9" s="5"/>
      <c r="N9" s="58"/>
      <c r="O9" s="45" t="str">
        <f>IF(P9&lt;&gt;"",'Sélection club'!$I$3,"")</f>
        <v/>
      </c>
      <c r="P9" s="6"/>
      <c r="Q9" s="5"/>
      <c r="R9" s="5"/>
      <c r="S9" s="5"/>
      <c r="T9" s="5"/>
    </row>
    <row r="10" spans="1:24" x14ac:dyDescent="0.25">
      <c r="A10" s="45" t="str">
        <f>IF(B10&lt;&gt;"",'Sélection club'!$I$3,"")</f>
        <v/>
      </c>
      <c r="B10" s="6"/>
      <c r="C10" s="5"/>
      <c r="D10" s="5"/>
      <c r="E10" s="5"/>
      <c r="F10" s="5"/>
      <c r="G10" s="58"/>
      <c r="H10" s="45" t="str">
        <f>IF(I10&lt;&gt;"",'Sélection club'!$I$3,"")</f>
        <v/>
      </c>
      <c r="I10" s="6"/>
      <c r="J10" s="5"/>
      <c r="K10" s="5"/>
      <c r="L10" s="5"/>
      <c r="M10" s="5"/>
      <c r="N10" s="58"/>
      <c r="O10" s="45" t="str">
        <f>IF(P10&lt;&gt;"",'Sélection club'!$I$3,"")</f>
        <v/>
      </c>
      <c r="P10" s="6"/>
      <c r="Q10" s="5"/>
      <c r="R10" s="5"/>
      <c r="S10" s="5"/>
      <c r="T10" s="5"/>
    </row>
    <row r="11" spans="1:24" x14ac:dyDescent="0.25">
      <c r="A11" s="45" t="str">
        <f>IF(B11&lt;&gt;"",'Sélection club'!$I$3,"")</f>
        <v/>
      </c>
      <c r="B11" s="6"/>
      <c r="C11" s="5"/>
      <c r="D11" s="5"/>
      <c r="E11" s="5"/>
      <c r="F11" s="5"/>
      <c r="G11" s="58"/>
      <c r="H11" s="45" t="str">
        <f>IF(I11&lt;&gt;"",'Sélection club'!$I$3,"")</f>
        <v/>
      </c>
      <c r="I11" s="6"/>
      <c r="J11" s="5"/>
      <c r="K11" s="5"/>
      <c r="L11" s="5"/>
      <c r="M11" s="5"/>
      <c r="N11" s="58"/>
      <c r="O11" s="45" t="str">
        <f>IF(P11&lt;&gt;"",'Sélection club'!$I$3,"")</f>
        <v/>
      </c>
      <c r="P11" s="6"/>
      <c r="Q11" s="5"/>
      <c r="R11" s="5"/>
      <c r="S11" s="5"/>
      <c r="T11" s="5"/>
    </row>
    <row r="12" spans="1:24" x14ac:dyDescent="0.25">
      <c r="A12" s="45" t="str">
        <f>IF(B12&lt;&gt;"",'Sélection club'!$I$3,"")</f>
        <v/>
      </c>
      <c r="B12" s="6"/>
      <c r="C12" s="5"/>
      <c r="D12" s="5"/>
      <c r="E12" s="5"/>
      <c r="F12" s="5"/>
      <c r="G12" s="58"/>
      <c r="H12" s="45" t="str">
        <f>IF(I12&lt;&gt;"",'Sélection club'!$I$3,"")</f>
        <v/>
      </c>
      <c r="I12" s="6"/>
      <c r="J12" s="5"/>
      <c r="K12" s="5"/>
      <c r="L12" s="5"/>
      <c r="M12" s="5"/>
      <c r="N12" s="58"/>
      <c r="O12" s="45" t="str">
        <f>IF(P12&lt;&gt;"",'Sélection club'!$I$3,"")</f>
        <v/>
      </c>
      <c r="P12" s="6"/>
      <c r="Q12" s="5"/>
      <c r="R12" s="5"/>
      <c r="S12" s="5"/>
      <c r="T12" s="5"/>
    </row>
    <row r="13" spans="1:24" x14ac:dyDescent="0.25">
      <c r="A13" s="45" t="str">
        <f>IF(B13&lt;&gt;"",'Sélection club'!$I$3,"")</f>
        <v/>
      </c>
      <c r="B13" s="6"/>
      <c r="C13" s="5"/>
      <c r="D13" s="5"/>
      <c r="E13" s="5"/>
      <c r="F13" s="5"/>
      <c r="G13" s="58"/>
      <c r="H13" s="45" t="str">
        <f>IF(I13&lt;&gt;"",'Sélection club'!$I$3,"")</f>
        <v/>
      </c>
      <c r="I13" s="6"/>
      <c r="J13" s="5"/>
      <c r="K13" s="5"/>
      <c r="L13" s="5"/>
      <c r="M13" s="5"/>
      <c r="N13" s="58"/>
      <c r="O13" s="45" t="str">
        <f>IF(P13&lt;&gt;"",'Sélection club'!$I$3,"")</f>
        <v/>
      </c>
      <c r="P13" s="6"/>
      <c r="Q13" s="5"/>
      <c r="R13" s="5"/>
      <c r="S13" s="5"/>
      <c r="T13" s="5"/>
    </row>
    <row r="14" spans="1:24" x14ac:dyDescent="0.25">
      <c r="A14" s="45" t="str">
        <f>IF(B14&lt;&gt;"",'Sélection club'!$I$3,"")</f>
        <v/>
      </c>
      <c r="B14" s="6"/>
      <c r="C14" s="5"/>
      <c r="D14" s="5"/>
      <c r="E14" s="5"/>
      <c r="F14" s="5"/>
      <c r="G14" s="58"/>
      <c r="H14" s="45" t="str">
        <f>IF(I14&lt;&gt;"",'Sélection club'!$I$3,"")</f>
        <v/>
      </c>
      <c r="I14" s="6"/>
      <c r="J14" s="5"/>
      <c r="K14" s="5"/>
      <c r="L14" s="5"/>
      <c r="M14" s="5"/>
      <c r="N14" s="58"/>
      <c r="O14" s="45" t="str">
        <f>IF(P14&lt;&gt;"",'Sélection club'!$I$3,"")</f>
        <v/>
      </c>
      <c r="P14" s="6"/>
      <c r="Q14" s="5"/>
      <c r="R14" s="5"/>
      <c r="S14" s="5"/>
      <c r="T14" s="5"/>
    </row>
    <row r="15" spans="1:24" x14ac:dyDescent="0.25">
      <c r="A15" s="45" t="str">
        <f>IF(B15&lt;&gt;"",'Sélection club'!$I$3,"")</f>
        <v/>
      </c>
      <c r="B15" s="6"/>
      <c r="C15" s="5"/>
      <c r="D15" s="5"/>
      <c r="E15" s="5"/>
      <c r="F15" s="5"/>
      <c r="G15" s="58"/>
      <c r="H15" s="45" t="str">
        <f>IF(I15&lt;&gt;"",'Sélection club'!$I$3,"")</f>
        <v/>
      </c>
      <c r="I15" s="6"/>
      <c r="J15" s="5"/>
      <c r="K15" s="5"/>
      <c r="L15" s="5"/>
      <c r="M15" s="5"/>
      <c r="N15" s="58"/>
      <c r="O15" s="45" t="str">
        <f>IF(P15&lt;&gt;"",'Sélection club'!$I$3,"")</f>
        <v/>
      </c>
      <c r="P15" s="6"/>
      <c r="Q15" s="5"/>
      <c r="R15" s="5"/>
      <c r="S15" s="5"/>
      <c r="T15" s="5"/>
    </row>
    <row r="16" spans="1:24" ht="18.75" x14ac:dyDescent="0.3">
      <c r="H16" s="47"/>
    </row>
    <row r="17" spans="1:20" ht="18.75" x14ac:dyDescent="0.3">
      <c r="H17" s="47"/>
    </row>
    <row r="18" spans="1:20" ht="18.75" x14ac:dyDescent="0.3">
      <c r="B18" s="196" t="s">
        <v>5</v>
      </c>
      <c r="C18" s="197"/>
      <c r="D18" s="197"/>
      <c r="E18" s="197"/>
      <c r="F18" s="198"/>
      <c r="G18" s="53"/>
      <c r="H18" s="60"/>
      <c r="I18" s="196" t="s">
        <v>6</v>
      </c>
      <c r="J18" s="197"/>
      <c r="K18" s="197"/>
      <c r="L18" s="197"/>
      <c r="M18" s="198"/>
      <c r="N18" s="53"/>
      <c r="O18" s="61"/>
      <c r="P18" s="196" t="s">
        <v>7</v>
      </c>
      <c r="Q18" s="197"/>
      <c r="R18" s="197"/>
      <c r="S18" s="197"/>
      <c r="T18" s="198"/>
    </row>
    <row r="19" spans="1:20" ht="30.75" x14ac:dyDescent="0.3">
      <c r="B19" s="64" t="s">
        <v>20</v>
      </c>
      <c r="C19" s="64" t="s">
        <v>10</v>
      </c>
      <c r="D19" s="79" t="s">
        <v>1045</v>
      </c>
      <c r="E19" s="80" t="s">
        <v>1046</v>
      </c>
      <c r="F19" s="65" t="s">
        <v>8</v>
      </c>
      <c r="G19" s="56"/>
      <c r="H19" s="47"/>
      <c r="I19" s="64" t="s">
        <v>20</v>
      </c>
      <c r="J19" s="64" t="s">
        <v>10</v>
      </c>
      <c r="K19" s="79" t="s">
        <v>1045</v>
      </c>
      <c r="L19" s="80" t="s">
        <v>1046</v>
      </c>
      <c r="M19" s="65" t="s">
        <v>8</v>
      </c>
      <c r="N19" s="57"/>
      <c r="P19" s="64" t="s">
        <v>20</v>
      </c>
      <c r="Q19" s="64" t="s">
        <v>10</v>
      </c>
      <c r="R19" s="79" t="s">
        <v>1045</v>
      </c>
      <c r="S19" s="80" t="s">
        <v>1046</v>
      </c>
      <c r="T19" s="64" t="s">
        <v>8</v>
      </c>
    </row>
    <row r="20" spans="1:20" x14ac:dyDescent="0.25">
      <c r="A20" s="45" t="str">
        <f>IF(B20&lt;&gt;"",'Sélection club'!$I$3,"")</f>
        <v/>
      </c>
      <c r="B20" s="6"/>
      <c r="C20" s="5"/>
      <c r="D20" s="5"/>
      <c r="E20" s="5"/>
      <c r="F20" s="5"/>
      <c r="G20" s="58"/>
      <c r="H20" s="45" t="str">
        <f>IF(I20&lt;&gt;"",'Sélection club'!$I$3,"")</f>
        <v/>
      </c>
      <c r="I20" s="6"/>
      <c r="J20" s="5"/>
      <c r="K20" s="5"/>
      <c r="L20" s="5"/>
      <c r="M20" s="5"/>
      <c r="N20" s="58"/>
      <c r="O20" s="45" t="str">
        <f>IF(P20&lt;&gt;"",'Sélection club'!$I$3,"")</f>
        <v/>
      </c>
      <c r="P20" s="6"/>
      <c r="Q20" s="5"/>
      <c r="R20" s="5"/>
      <c r="S20" s="5"/>
      <c r="T20" s="5"/>
    </row>
    <row r="21" spans="1:20" x14ac:dyDescent="0.25">
      <c r="A21" s="45" t="str">
        <f>IF(B21&lt;&gt;"",'Sélection club'!$I$3,"")</f>
        <v/>
      </c>
      <c r="B21" s="6"/>
      <c r="C21" s="5"/>
      <c r="D21" s="5"/>
      <c r="E21" s="5"/>
      <c r="F21" s="5"/>
      <c r="G21" s="58"/>
      <c r="H21" s="45" t="str">
        <f>IF(I21&lt;&gt;"",'Sélection club'!$I$3,"")</f>
        <v/>
      </c>
      <c r="I21" s="6"/>
      <c r="J21" s="5"/>
      <c r="K21" s="5"/>
      <c r="L21" s="5"/>
      <c r="M21" s="5"/>
      <c r="N21" s="58"/>
      <c r="O21" s="45" t="str">
        <f>IF(P21&lt;&gt;"",'Sélection club'!$I$3,"")</f>
        <v/>
      </c>
      <c r="P21" s="6"/>
      <c r="Q21" s="5"/>
      <c r="R21" s="5"/>
      <c r="S21" s="5"/>
      <c r="T21" s="5"/>
    </row>
    <row r="22" spans="1:20" x14ac:dyDescent="0.25">
      <c r="A22" s="45" t="str">
        <f>IF(B22&lt;&gt;"",'Sélection club'!$I$3,"")</f>
        <v/>
      </c>
      <c r="B22" s="6"/>
      <c r="C22" s="5"/>
      <c r="D22" s="5"/>
      <c r="E22" s="5"/>
      <c r="F22" s="5"/>
      <c r="G22" s="58"/>
      <c r="H22" s="45" t="str">
        <f>IF(I22&lt;&gt;"",'Sélection club'!$I$3,"")</f>
        <v/>
      </c>
      <c r="I22" s="6"/>
      <c r="J22" s="5"/>
      <c r="K22" s="5"/>
      <c r="L22" s="5"/>
      <c r="M22" s="5"/>
      <c r="N22" s="58"/>
      <c r="O22" s="45" t="str">
        <f>IF(P22&lt;&gt;"",'Sélection club'!$I$3,"")</f>
        <v/>
      </c>
      <c r="P22" s="6"/>
      <c r="Q22" s="5"/>
      <c r="R22" s="5"/>
      <c r="S22" s="5"/>
      <c r="T22" s="5"/>
    </row>
    <row r="23" spans="1:20" x14ac:dyDescent="0.25">
      <c r="A23" s="45" t="str">
        <f>IF(B23&lt;&gt;"",'Sélection club'!$I$3,"")</f>
        <v/>
      </c>
      <c r="B23" s="6"/>
      <c r="C23" s="5"/>
      <c r="D23" s="5"/>
      <c r="E23" s="5"/>
      <c r="F23" s="5"/>
      <c r="G23" s="58"/>
      <c r="H23" s="45" t="str">
        <f>IF(I23&lt;&gt;"",'Sélection club'!$I$3,"")</f>
        <v/>
      </c>
      <c r="I23" s="6"/>
      <c r="J23" s="5"/>
      <c r="K23" s="5"/>
      <c r="L23" s="5"/>
      <c r="M23" s="5"/>
      <c r="N23" s="58"/>
      <c r="O23" s="45" t="str">
        <f>IF(P23&lt;&gt;"",'Sélection club'!$I$3,"")</f>
        <v/>
      </c>
      <c r="P23" s="6"/>
      <c r="Q23" s="5"/>
      <c r="R23" s="5"/>
      <c r="S23" s="5"/>
      <c r="T23" s="5"/>
    </row>
    <row r="24" spans="1:20" x14ac:dyDescent="0.25">
      <c r="A24" s="45" t="str">
        <f>IF(B24&lt;&gt;"",'Sélection club'!$I$3,"")</f>
        <v/>
      </c>
      <c r="B24" s="6"/>
      <c r="C24" s="5"/>
      <c r="D24" s="5"/>
      <c r="E24" s="5"/>
      <c r="F24" s="5"/>
      <c r="G24" s="58"/>
      <c r="H24" s="45" t="str">
        <f>IF(I24&lt;&gt;"",'Sélection club'!$I$3,"")</f>
        <v/>
      </c>
      <c r="I24" s="6"/>
      <c r="J24" s="5"/>
      <c r="K24" s="5"/>
      <c r="L24" s="5"/>
      <c r="M24" s="5"/>
      <c r="N24" s="58"/>
      <c r="O24" s="45" t="str">
        <f>IF(P24&lt;&gt;"",'Sélection club'!$I$3,"")</f>
        <v/>
      </c>
      <c r="P24" s="6"/>
      <c r="Q24" s="5"/>
      <c r="R24" s="5"/>
      <c r="S24" s="5"/>
      <c r="T24" s="5"/>
    </row>
    <row r="25" spans="1:20" x14ac:dyDescent="0.25">
      <c r="A25" s="45" t="str">
        <f>IF(B25&lt;&gt;"",'Sélection club'!$I$3,"")</f>
        <v/>
      </c>
      <c r="B25" s="6"/>
      <c r="C25" s="5"/>
      <c r="D25" s="5"/>
      <c r="E25" s="5"/>
      <c r="F25" s="5"/>
      <c r="G25" s="58"/>
      <c r="H25" s="45" t="str">
        <f>IF(I25&lt;&gt;"",'Sélection club'!$I$3,"")</f>
        <v/>
      </c>
      <c r="I25" s="6"/>
      <c r="J25" s="5"/>
      <c r="K25" s="5"/>
      <c r="L25" s="5"/>
      <c r="M25" s="5"/>
      <c r="N25" s="58"/>
      <c r="O25" s="45" t="str">
        <f>IF(P25&lt;&gt;"",'Sélection club'!$I$3,"")</f>
        <v/>
      </c>
      <c r="P25" s="6"/>
      <c r="Q25" s="5"/>
      <c r="R25" s="5"/>
      <c r="S25" s="5"/>
      <c r="T25" s="5"/>
    </row>
    <row r="26" spans="1:20" x14ac:dyDescent="0.25">
      <c r="A26" s="45" t="str">
        <f>IF(B26&lt;&gt;"",'Sélection club'!$I$3,"")</f>
        <v/>
      </c>
      <c r="B26" s="6"/>
      <c r="C26" s="5"/>
      <c r="D26" s="5"/>
      <c r="E26" s="5"/>
      <c r="F26" s="5"/>
      <c r="G26" s="58"/>
      <c r="H26" s="45" t="str">
        <f>IF(I26&lt;&gt;"",'Sélection club'!$I$3,"")</f>
        <v/>
      </c>
      <c r="I26" s="6"/>
      <c r="J26" s="5"/>
      <c r="K26" s="5"/>
      <c r="L26" s="5"/>
      <c r="M26" s="5"/>
      <c r="N26" s="58"/>
      <c r="O26" s="45" t="str">
        <f>IF(P26&lt;&gt;"",'Sélection club'!$I$3,"")</f>
        <v/>
      </c>
      <c r="P26" s="6"/>
      <c r="Q26" s="5"/>
      <c r="R26" s="5"/>
      <c r="S26" s="5"/>
      <c r="T26" s="5"/>
    </row>
    <row r="27" spans="1:20" x14ac:dyDescent="0.25">
      <c r="A27" s="45" t="str">
        <f>IF(B27&lt;&gt;"",'Sélection club'!$I$3,"")</f>
        <v/>
      </c>
      <c r="B27" s="6"/>
      <c r="C27" s="5"/>
      <c r="D27" s="5"/>
      <c r="E27" s="5"/>
      <c r="F27" s="5"/>
      <c r="G27" s="58"/>
      <c r="H27" s="45" t="str">
        <f>IF(I27&lt;&gt;"",'Sélection club'!$I$3,"")</f>
        <v/>
      </c>
      <c r="I27" s="6"/>
      <c r="J27" s="5"/>
      <c r="K27" s="5"/>
      <c r="L27" s="5"/>
      <c r="M27" s="5"/>
      <c r="N27" s="58"/>
      <c r="O27" s="45" t="str">
        <f>IF(P27&lt;&gt;"",'Sélection club'!$I$3,"")</f>
        <v/>
      </c>
      <c r="P27" s="6"/>
      <c r="Q27" s="5"/>
      <c r="R27" s="5"/>
      <c r="S27" s="5"/>
      <c r="T27" s="5"/>
    </row>
    <row r="28" spans="1:20" x14ac:dyDescent="0.25">
      <c r="A28" s="45" t="str">
        <f>IF(B28&lt;&gt;"",'Sélection club'!$I$3,"")</f>
        <v/>
      </c>
      <c r="B28" s="6"/>
      <c r="C28" s="5"/>
      <c r="D28" s="5"/>
      <c r="E28" s="5"/>
      <c r="F28" s="5"/>
      <c r="G28" s="58"/>
      <c r="H28" s="45" t="str">
        <f>IF(I28&lt;&gt;"",'Sélection club'!$I$3,"")</f>
        <v/>
      </c>
      <c r="I28" s="6"/>
      <c r="J28" s="5"/>
      <c r="K28" s="5"/>
      <c r="L28" s="5"/>
      <c r="M28" s="5"/>
      <c r="N28" s="58"/>
      <c r="O28" s="45" t="str">
        <f>IF(P28&lt;&gt;"",'Sélection club'!$I$3,"")</f>
        <v/>
      </c>
      <c r="P28" s="6"/>
      <c r="Q28" s="5"/>
      <c r="R28" s="5"/>
      <c r="S28" s="5"/>
      <c r="T28" s="5"/>
    </row>
    <row r="29" spans="1:20" x14ac:dyDescent="0.25"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</row>
    <row r="30" spans="1:20" ht="18.75" customHeight="1" x14ac:dyDescent="0.25">
      <c r="B30" s="69"/>
      <c r="C30" s="69"/>
      <c r="D30" s="76" t="s">
        <v>1026</v>
      </c>
      <c r="E30" s="76"/>
      <c r="F30" s="179"/>
      <c r="G30" s="180"/>
      <c r="H30" s="180"/>
      <c r="I30" s="180"/>
      <c r="J30" s="181"/>
      <c r="K30" s="69"/>
      <c r="L30" s="69"/>
      <c r="M30" s="69" t="s">
        <v>1027</v>
      </c>
      <c r="N30" s="179"/>
      <c r="O30" s="180"/>
      <c r="P30" s="180"/>
      <c r="Q30" s="180"/>
      <c r="R30" s="180"/>
      <c r="S30" s="180"/>
      <c r="T30" s="181"/>
    </row>
    <row r="31" spans="1:20" ht="18.75" x14ac:dyDescent="0.3">
      <c r="B31" s="69"/>
      <c r="C31" s="69"/>
      <c r="D31" s="69"/>
      <c r="E31" s="69"/>
      <c r="F31" s="69"/>
      <c r="G31" s="69"/>
      <c r="H31" s="77"/>
      <c r="I31" s="69"/>
      <c r="J31" s="69"/>
      <c r="K31" s="69"/>
      <c r="L31" s="69"/>
      <c r="M31" s="69" t="s">
        <v>1028</v>
      </c>
      <c r="N31" s="188"/>
      <c r="O31" s="189"/>
      <c r="P31" s="190"/>
      <c r="Q31" s="69"/>
      <c r="R31" s="69"/>
      <c r="S31" s="69"/>
      <c r="T31" s="69"/>
    </row>
    <row r="32" spans="1:20" x14ac:dyDescent="0.25"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</row>
  </sheetData>
  <sheetProtection password="C958" sheet="1"/>
  <dataConsolidate/>
  <mergeCells count="11">
    <mergeCell ref="F30:J30"/>
    <mergeCell ref="N31:P31"/>
    <mergeCell ref="B18:F18"/>
    <mergeCell ref="I18:M18"/>
    <mergeCell ref="P18:T18"/>
    <mergeCell ref="N30:T30"/>
    <mergeCell ref="B1:T1"/>
    <mergeCell ref="M3:R3"/>
    <mergeCell ref="B5:F5"/>
    <mergeCell ref="I5:M5"/>
    <mergeCell ref="P5:T5"/>
  </mergeCells>
  <phoneticPr fontId="6" type="noConversion"/>
  <dataValidations count="8">
    <dataValidation type="whole" showInputMessage="1" showErrorMessage="1" error="Année de naissance incohérente !" sqref="N20:N29 U20:IV29 G7:G17 N7:N17 U7:IV17 O16:T17 H16:M17 A1 A16:F17 V1:IV1 P2 G20:G29 A32:XFD65536 R29:T29 O29:P29 K29:M29 H29:I29 D29:F29 A29:B29" xr:uid="{9C22A8D5-2393-4127-9A63-27CD68AB587D}">
      <formula1>1926</formula1>
      <formula2>2001</formula2>
    </dataValidation>
    <dataValidation type="whole" allowBlank="1" showInputMessage="1" showErrorMessage="1" error="Année de naissance incohérente !" sqref="F7:F15 T20:T28 M20:M28 F20:F28 M7:M15 T7:T15" xr:uid="{F6A9CA65-2EB0-4D54-A2A1-A044632D5E66}">
      <formula1>1</formula1>
      <formula2>2</formula2>
    </dataValidation>
    <dataValidation type="whole" showInputMessage="1" showErrorMessage="1" error="Numéro de licence incohérent !" sqref="D7:E15 K7:L15 R7:S15 D20:E28 K20:L28 R20:S28" xr:uid="{3839661B-7C3F-4E8A-8B11-90A8E9708683}">
      <formula1>1</formula1>
      <formula2>99999999</formula2>
    </dataValidation>
    <dataValidation allowBlank="1" sqref="B30:N31 O31:T31" xr:uid="{BDC40F00-F619-42B7-995C-89784ABE2979}"/>
    <dataValidation type="whole" showInputMessage="1" showErrorMessage="1" error="Année de naissance incohérente !" sqref="Q29" xr:uid="{EB9643B4-31D7-499C-BE67-9F258F0323D3}">
      <formula1>1997</formula1>
      <formula2>2000</formula2>
    </dataValidation>
    <dataValidation type="whole" showInputMessage="1" showErrorMessage="1" error="Année de naissance incohérente !" sqref="J29" xr:uid="{B1AAE0D5-8283-42D4-A8D9-9307F805812D}">
      <formula1>1999</formula1>
      <formula2>2002</formula2>
    </dataValidation>
    <dataValidation type="whole" showInputMessage="1" showErrorMessage="1" error="Année de naissance incohérente !" sqref="C29" xr:uid="{D3792370-5A7B-4647-9A8B-62CF755F3E43}">
      <formula1>2001</formula1>
      <formula2>2004</formula2>
    </dataValidation>
    <dataValidation error="Année de naissance incohérente !" sqref="C7:C15 J7:J15 Q7:Q15 Q20:Q28 J20:J28 C20:C28" xr:uid="{A7CEA20B-2D81-439A-AE12-FA9E50480760}"/>
  </dataValidations>
  <pageMargins left="0.78740157499999996" right="0.78740157499999996" top="0.984251969" bottom="0.984251969" header="0.4921259845" footer="0.4921259845"/>
  <pageSetup paperSize="9" scale="6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43BCB-23D0-4757-992A-829ABB7C92D6}">
  <sheetPr codeName="Feuil5">
    <tabColor indexed="45"/>
  </sheetPr>
  <dimension ref="A1:U39"/>
  <sheetViews>
    <sheetView view="pageBreakPreview" topLeftCell="B1" zoomScaleNormal="100" zoomScaleSheetLayoutView="100" workbookViewId="0">
      <selection activeCell="B7" sqref="B7"/>
    </sheetView>
  </sheetViews>
  <sheetFormatPr baseColWidth="10" defaultColWidth="11.42578125" defaultRowHeight="15" x14ac:dyDescent="0.25"/>
  <cols>
    <col min="1" max="1" width="30" style="45" hidden="1" customWidth="1"/>
    <col min="2" max="2" width="30.7109375" style="45" customWidth="1"/>
    <col min="3" max="3" width="6.85546875" style="45" bestFit="1" customWidth="1"/>
    <col min="4" max="4" width="9.28515625" style="45" customWidth="1"/>
    <col min="5" max="5" width="5.42578125" style="45" bestFit="1" customWidth="1"/>
    <col min="6" max="6" width="2.42578125" style="45" customWidth="1"/>
    <col min="7" max="7" width="18.85546875" style="45" hidden="1" customWidth="1"/>
    <col min="8" max="8" width="30.7109375" style="45" customWidth="1"/>
    <col min="9" max="9" width="6.85546875" style="45" customWidth="1"/>
    <col min="10" max="10" width="9.28515625" style="45" customWidth="1"/>
    <col min="11" max="11" width="5.42578125" style="45" bestFit="1" customWidth="1"/>
    <col min="12" max="12" width="2.42578125" style="45" customWidth="1"/>
    <col min="13" max="13" width="18.140625" style="45" hidden="1" customWidth="1"/>
    <col min="14" max="14" width="30.7109375" style="45" customWidth="1"/>
    <col min="15" max="15" width="6.85546875" style="45" customWidth="1"/>
    <col min="16" max="16" width="9.28515625" style="45" customWidth="1"/>
    <col min="17" max="17" width="5.42578125" style="45" bestFit="1" customWidth="1"/>
    <col min="18" max="18" width="15.7109375" style="45" bestFit="1" customWidth="1"/>
    <col min="19" max="16384" width="11.42578125" style="45"/>
  </cols>
  <sheetData>
    <row r="1" spans="1:21" ht="21" x14ac:dyDescent="0.35">
      <c r="B1" s="215" t="s">
        <v>1047</v>
      </c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</row>
    <row r="2" spans="1:21" ht="15.75" thickBot="1" x14ac:dyDescent="0.3">
      <c r="B2" s="46" t="s">
        <v>9</v>
      </c>
      <c r="N2" s="49">
        <f ca="1">NOW()</f>
        <v>46186.68957800926</v>
      </c>
    </row>
    <row r="3" spans="1:21" ht="21.75" thickBot="1" x14ac:dyDescent="0.4">
      <c r="B3" s="47" t="s">
        <v>1</v>
      </c>
      <c r="C3" s="81">
        <f>'Sélection club'!$B$3</f>
        <v>28</v>
      </c>
      <c r="D3" s="47"/>
      <c r="E3" s="47"/>
      <c r="F3" s="47"/>
      <c r="G3" s="47"/>
      <c r="H3" s="47"/>
      <c r="I3" s="47" t="s">
        <v>0</v>
      </c>
      <c r="J3" s="47"/>
      <c r="K3" s="182" t="str">
        <f>'Sélection club'!$I$3</f>
        <v>Boutigny-Prouais</v>
      </c>
      <c r="L3" s="183"/>
      <c r="M3" s="183"/>
      <c r="N3" s="183"/>
      <c r="O3" s="183"/>
      <c r="P3" s="184"/>
      <c r="U3" s="48"/>
    </row>
    <row r="5" spans="1:21" s="51" customFormat="1" ht="18.75" x14ac:dyDescent="0.3">
      <c r="B5" s="202" t="s">
        <v>1019</v>
      </c>
      <c r="C5" s="203"/>
      <c r="D5" s="203"/>
      <c r="E5" s="204"/>
      <c r="F5" s="52"/>
      <c r="G5" s="47"/>
      <c r="H5" s="202" t="s">
        <v>1020</v>
      </c>
      <c r="I5" s="203"/>
      <c r="J5" s="203"/>
      <c r="K5" s="204"/>
      <c r="L5" s="53"/>
      <c r="M5" s="45"/>
      <c r="N5" s="202" t="s">
        <v>1021</v>
      </c>
      <c r="O5" s="203"/>
      <c r="P5" s="203"/>
      <c r="Q5" s="204"/>
    </row>
    <row r="6" spans="1:21" x14ac:dyDescent="0.25">
      <c r="B6" s="66" t="s">
        <v>20</v>
      </c>
      <c r="C6" s="66" t="s">
        <v>10</v>
      </c>
      <c r="D6" s="66" t="s">
        <v>19</v>
      </c>
      <c r="E6" s="67" t="s">
        <v>8</v>
      </c>
      <c r="F6" s="56"/>
      <c r="H6" s="66" t="s">
        <v>20</v>
      </c>
      <c r="I6" s="66" t="s">
        <v>10</v>
      </c>
      <c r="J6" s="66" t="s">
        <v>19</v>
      </c>
      <c r="K6" s="67" t="s">
        <v>8</v>
      </c>
      <c r="L6" s="57"/>
      <c r="N6" s="66" t="s">
        <v>20</v>
      </c>
      <c r="O6" s="66" t="s">
        <v>10</v>
      </c>
      <c r="P6" s="66" t="s">
        <v>19</v>
      </c>
      <c r="Q6" s="66" t="s">
        <v>8</v>
      </c>
    </row>
    <row r="7" spans="1:21" x14ac:dyDescent="0.25">
      <c r="A7" s="45" t="str">
        <f>IF(B7&lt;&gt;"",'Sélection club'!$I$3,"")</f>
        <v/>
      </c>
      <c r="B7" s="6"/>
      <c r="C7" s="5"/>
      <c r="D7" s="5"/>
      <c r="E7" s="5"/>
      <c r="F7" s="58"/>
      <c r="G7" s="45" t="str">
        <f>IF(H7&lt;&gt;"",'Sélection club'!$I$3,"")</f>
        <v/>
      </c>
      <c r="H7" s="6"/>
      <c r="I7" s="5"/>
      <c r="J7" s="5"/>
      <c r="K7" s="5"/>
      <c r="L7" s="58"/>
      <c r="M7" s="45" t="str">
        <f>IF(N7&lt;&gt;"",'Sélection club'!$I$3,"")</f>
        <v/>
      </c>
      <c r="N7" s="6"/>
      <c r="O7" s="5"/>
      <c r="P7" s="5"/>
      <c r="Q7" s="5"/>
    </row>
    <row r="8" spans="1:21" x14ac:dyDescent="0.25">
      <c r="A8" s="45" t="str">
        <f>IF(B8&lt;&gt;"",'Sélection club'!$I$3,"")</f>
        <v/>
      </c>
      <c r="B8" s="6"/>
      <c r="C8" s="5"/>
      <c r="D8" s="5"/>
      <c r="E8" s="5"/>
      <c r="F8" s="58"/>
      <c r="G8" s="45" t="str">
        <f>IF(H8&lt;&gt;"",'Sélection club'!$I$3,"")</f>
        <v/>
      </c>
      <c r="H8" s="6"/>
      <c r="I8" s="5"/>
      <c r="J8" s="5"/>
      <c r="K8" s="5"/>
      <c r="L8" s="58"/>
      <c r="M8" s="45" t="str">
        <f>IF(N8&lt;&gt;"",'Sélection club'!$I$3,"")</f>
        <v/>
      </c>
      <c r="N8" s="6"/>
      <c r="O8" s="5"/>
      <c r="P8" s="5"/>
      <c r="Q8" s="5"/>
    </row>
    <row r="9" spans="1:21" x14ac:dyDescent="0.25">
      <c r="A9" s="45" t="str">
        <f>IF(B9&lt;&gt;"",'Sélection club'!$I$3,"")</f>
        <v/>
      </c>
      <c r="B9" s="6"/>
      <c r="C9" s="5"/>
      <c r="D9" s="5"/>
      <c r="E9" s="5"/>
      <c r="F9" s="58"/>
      <c r="G9" s="45" t="str">
        <f>IF(H9&lt;&gt;"",'Sélection club'!$I$3,"")</f>
        <v/>
      </c>
      <c r="H9" s="6"/>
      <c r="I9" s="5"/>
      <c r="J9" s="5"/>
      <c r="K9" s="5"/>
      <c r="L9" s="58"/>
      <c r="M9" s="45" t="str">
        <f>IF(N9&lt;&gt;"",'Sélection club'!$I$3,"")</f>
        <v/>
      </c>
      <c r="N9" s="6"/>
      <c r="O9" s="5"/>
      <c r="P9" s="5"/>
      <c r="Q9" s="5"/>
    </row>
    <row r="10" spans="1:21" x14ac:dyDescent="0.25">
      <c r="A10" s="45" t="str">
        <f>IF(B10&lt;&gt;"",'Sélection club'!$I$3,"")</f>
        <v/>
      </c>
      <c r="B10" s="6"/>
      <c r="C10" s="5"/>
      <c r="D10" s="5"/>
      <c r="E10" s="5"/>
      <c r="F10" s="58"/>
      <c r="G10" s="45" t="str">
        <f>IF(H10&lt;&gt;"",'Sélection club'!$I$3,"")</f>
        <v/>
      </c>
      <c r="H10" s="6"/>
      <c r="I10" s="5"/>
      <c r="J10" s="5"/>
      <c r="K10" s="5"/>
      <c r="L10" s="58"/>
      <c r="M10" s="45" t="str">
        <f>IF(N10&lt;&gt;"",'Sélection club'!$I$3,"")</f>
        <v/>
      </c>
      <c r="N10" s="6"/>
      <c r="O10" s="5"/>
      <c r="P10" s="5"/>
      <c r="Q10" s="5"/>
    </row>
    <row r="11" spans="1:21" x14ac:dyDescent="0.25">
      <c r="A11" s="45" t="str">
        <f>IF(B11&lt;&gt;"",'Sélection club'!$I$3,"")</f>
        <v/>
      </c>
      <c r="B11" s="6"/>
      <c r="C11" s="5"/>
      <c r="D11" s="5"/>
      <c r="E11" s="5"/>
      <c r="F11" s="58"/>
      <c r="G11" s="45" t="str">
        <f>IF(H11&lt;&gt;"",'Sélection club'!$I$3,"")</f>
        <v/>
      </c>
      <c r="H11" s="6"/>
      <c r="I11" s="5"/>
      <c r="J11" s="5"/>
      <c r="K11" s="5"/>
      <c r="L11" s="58"/>
      <c r="M11" s="45" t="str">
        <f>IF(N11&lt;&gt;"",'Sélection club'!$I$3,"")</f>
        <v/>
      </c>
      <c r="N11" s="6"/>
      <c r="O11" s="5"/>
      <c r="P11" s="5"/>
      <c r="Q11" s="5"/>
    </row>
    <row r="12" spans="1:21" x14ac:dyDescent="0.25">
      <c r="A12" s="45" t="str">
        <f>IF(B12&lt;&gt;"",'Sélection club'!$I$3,"")</f>
        <v/>
      </c>
      <c r="B12" s="6"/>
      <c r="C12" s="5"/>
      <c r="D12" s="5"/>
      <c r="E12" s="5"/>
      <c r="F12" s="58"/>
      <c r="G12" s="45" t="str">
        <f>IF(H12&lt;&gt;"",'Sélection club'!$I$3,"")</f>
        <v/>
      </c>
      <c r="H12" s="6"/>
      <c r="I12" s="5"/>
      <c r="J12" s="5"/>
      <c r="K12" s="5"/>
      <c r="L12" s="58"/>
      <c r="M12" s="45" t="str">
        <f>IF(N12&lt;&gt;"",'Sélection club'!$I$3,"")</f>
        <v/>
      </c>
      <c r="N12" s="6"/>
      <c r="O12" s="5"/>
      <c r="P12" s="5"/>
      <c r="Q12" s="5"/>
    </row>
    <row r="13" spans="1:21" x14ac:dyDescent="0.25">
      <c r="A13" s="45" t="str">
        <f>IF(B13&lt;&gt;"",'Sélection club'!$I$3,"")</f>
        <v/>
      </c>
      <c r="B13" s="6"/>
      <c r="C13" s="5"/>
      <c r="D13" s="5"/>
      <c r="E13" s="5"/>
      <c r="F13" s="58"/>
      <c r="G13" s="45" t="str">
        <f>IF(H13&lt;&gt;"",'Sélection club'!$I$3,"")</f>
        <v/>
      </c>
      <c r="H13" s="6"/>
      <c r="I13" s="5"/>
      <c r="J13" s="5"/>
      <c r="K13" s="5"/>
      <c r="L13" s="58"/>
      <c r="M13" s="45" t="str">
        <f>IF(N13&lt;&gt;"",'Sélection club'!$I$3,"")</f>
        <v/>
      </c>
      <c r="N13" s="6"/>
      <c r="O13" s="5"/>
      <c r="P13" s="5"/>
      <c r="Q13" s="5"/>
    </row>
    <row r="14" spans="1:21" x14ac:dyDescent="0.25">
      <c r="A14" s="45" t="str">
        <f>IF(B14&lt;&gt;"",'Sélection club'!$I$3,"")</f>
        <v/>
      </c>
      <c r="B14" s="6"/>
      <c r="C14" s="5"/>
      <c r="D14" s="5"/>
      <c r="E14" s="5"/>
      <c r="F14" s="58"/>
      <c r="G14" s="45" t="str">
        <f>IF(H14&lt;&gt;"",'Sélection club'!$I$3,"")</f>
        <v/>
      </c>
      <c r="H14" s="6"/>
      <c r="I14" s="5"/>
      <c r="J14" s="5"/>
      <c r="K14" s="5"/>
      <c r="L14" s="58"/>
      <c r="M14" s="45" t="str">
        <f>IF(N14&lt;&gt;"",'Sélection club'!$I$3,"")</f>
        <v/>
      </c>
      <c r="N14" s="6"/>
      <c r="O14" s="5"/>
      <c r="P14" s="5"/>
      <c r="Q14" s="5"/>
    </row>
    <row r="15" spans="1:21" x14ac:dyDescent="0.25">
      <c r="A15" s="45" t="str">
        <f>IF(B15&lt;&gt;"",'Sélection club'!$I$3,"")</f>
        <v/>
      </c>
      <c r="B15" s="6"/>
      <c r="C15" s="5"/>
      <c r="D15" s="5"/>
      <c r="E15" s="5"/>
      <c r="F15" s="58"/>
      <c r="G15" s="45" t="str">
        <f>IF(H15&lt;&gt;"",'Sélection club'!$I$3,"")</f>
        <v/>
      </c>
      <c r="H15" s="6"/>
      <c r="I15" s="5"/>
      <c r="J15" s="5"/>
      <c r="K15" s="5"/>
      <c r="L15" s="58"/>
      <c r="M15" s="45" t="str">
        <f>IF(N15&lt;&gt;"",'Sélection club'!$I$3,"")</f>
        <v/>
      </c>
      <c r="N15" s="6"/>
      <c r="O15" s="5"/>
      <c r="P15" s="5"/>
      <c r="Q15" s="5"/>
    </row>
    <row r="16" spans="1:21" ht="18.75" x14ac:dyDescent="0.3">
      <c r="G16" s="47"/>
    </row>
    <row r="17" spans="1:17" ht="18.75" x14ac:dyDescent="0.3">
      <c r="B17" s="202" t="s">
        <v>1022</v>
      </c>
      <c r="C17" s="203"/>
      <c r="D17" s="203"/>
      <c r="E17" s="204"/>
      <c r="F17" s="53"/>
      <c r="G17" s="47"/>
      <c r="H17" s="202" t="s">
        <v>1024</v>
      </c>
      <c r="I17" s="203"/>
      <c r="J17" s="203"/>
      <c r="K17" s="204"/>
      <c r="L17" s="53"/>
      <c r="N17" s="202" t="s">
        <v>1025</v>
      </c>
      <c r="O17" s="203"/>
      <c r="P17" s="203"/>
      <c r="Q17" s="204"/>
    </row>
    <row r="18" spans="1:17" ht="18.75" x14ac:dyDescent="0.3">
      <c r="B18" s="66" t="s">
        <v>20</v>
      </c>
      <c r="C18" s="66" t="s">
        <v>10</v>
      </c>
      <c r="D18" s="66" t="s">
        <v>19</v>
      </c>
      <c r="E18" s="67" t="s">
        <v>8</v>
      </c>
      <c r="F18" s="56"/>
      <c r="G18" s="47"/>
      <c r="H18" s="66" t="s">
        <v>20</v>
      </c>
      <c r="I18" s="66" t="s">
        <v>10</v>
      </c>
      <c r="J18" s="66" t="s">
        <v>19</v>
      </c>
      <c r="K18" s="67" t="s">
        <v>8</v>
      </c>
      <c r="L18" s="57"/>
      <c r="N18" s="66" t="s">
        <v>20</v>
      </c>
      <c r="O18" s="66" t="s">
        <v>10</v>
      </c>
      <c r="P18" s="66" t="s">
        <v>19</v>
      </c>
      <c r="Q18" s="66" t="s">
        <v>8</v>
      </c>
    </row>
    <row r="19" spans="1:17" x14ac:dyDescent="0.25">
      <c r="A19" s="45" t="str">
        <f>IF(B19&lt;&gt;"",'Sélection club'!$I$3,"")</f>
        <v/>
      </c>
      <c r="B19" s="6"/>
      <c r="C19" s="5"/>
      <c r="D19" s="5"/>
      <c r="E19" s="5"/>
      <c r="F19" s="58"/>
      <c r="G19" s="45" t="str">
        <f>IF(H19&lt;&gt;"",'Sélection club'!$I$3,"")</f>
        <v/>
      </c>
      <c r="H19" s="6"/>
      <c r="I19" s="5"/>
      <c r="J19" s="5"/>
      <c r="K19" s="5"/>
      <c r="L19" s="58"/>
      <c r="M19" s="45" t="str">
        <f>IF(N19&lt;&gt;"",'Sélection club'!$I$3,"")</f>
        <v/>
      </c>
      <c r="N19" s="6"/>
      <c r="O19" s="5"/>
      <c r="P19" s="5"/>
      <c r="Q19" s="5"/>
    </row>
    <row r="20" spans="1:17" x14ac:dyDescent="0.25">
      <c r="A20" s="45" t="str">
        <f>IF(B20&lt;&gt;"",'Sélection club'!$I$3,"")</f>
        <v/>
      </c>
      <c r="B20" s="6"/>
      <c r="C20" s="5"/>
      <c r="D20" s="5"/>
      <c r="E20" s="5"/>
      <c r="F20" s="58"/>
      <c r="G20" s="45" t="str">
        <f>IF(H20&lt;&gt;"",'Sélection club'!$I$3,"")</f>
        <v/>
      </c>
      <c r="H20" s="6"/>
      <c r="I20" s="5"/>
      <c r="J20" s="5"/>
      <c r="K20" s="5"/>
      <c r="L20" s="58"/>
      <c r="M20" s="45" t="str">
        <f>IF(N20&lt;&gt;"",'Sélection club'!$I$3,"")</f>
        <v/>
      </c>
      <c r="N20" s="6"/>
      <c r="O20" s="5"/>
      <c r="P20" s="5"/>
      <c r="Q20" s="5"/>
    </row>
    <row r="21" spans="1:17" x14ac:dyDescent="0.25">
      <c r="A21" s="45" t="str">
        <f>IF(B21&lt;&gt;"",'Sélection club'!$I$3,"")</f>
        <v/>
      </c>
      <c r="B21" s="6"/>
      <c r="C21" s="5"/>
      <c r="D21" s="5"/>
      <c r="E21" s="5"/>
      <c r="F21" s="58"/>
      <c r="G21" s="45" t="str">
        <f>IF(H21&lt;&gt;"",'Sélection club'!$I$3,"")</f>
        <v/>
      </c>
      <c r="H21" s="6"/>
      <c r="I21" s="5"/>
      <c r="J21" s="5"/>
      <c r="K21" s="5"/>
      <c r="L21" s="58"/>
      <c r="M21" s="45" t="str">
        <f>IF(N21&lt;&gt;"",'Sélection club'!$I$3,"")</f>
        <v/>
      </c>
      <c r="N21" s="6"/>
      <c r="O21" s="5"/>
      <c r="P21" s="5"/>
      <c r="Q21" s="5"/>
    </row>
    <row r="22" spans="1:17" x14ac:dyDescent="0.25">
      <c r="A22" s="45" t="str">
        <f>IF(B22&lt;&gt;"",'Sélection club'!$I$3,"")</f>
        <v/>
      </c>
      <c r="B22" s="6"/>
      <c r="C22" s="5"/>
      <c r="D22" s="5"/>
      <c r="E22" s="5"/>
      <c r="F22" s="58"/>
      <c r="G22" s="45" t="str">
        <f>IF(H22&lt;&gt;"",'Sélection club'!$I$3,"")</f>
        <v/>
      </c>
      <c r="H22" s="6"/>
      <c r="I22" s="5"/>
      <c r="J22" s="5"/>
      <c r="K22" s="5"/>
      <c r="L22" s="58"/>
      <c r="M22" s="45" t="str">
        <f>IF(N22&lt;&gt;"",'Sélection club'!$I$3,"")</f>
        <v/>
      </c>
      <c r="N22" s="6"/>
      <c r="O22" s="5"/>
      <c r="P22" s="5"/>
      <c r="Q22" s="5"/>
    </row>
    <row r="23" spans="1:17" x14ac:dyDescent="0.25">
      <c r="A23" s="45" t="str">
        <f>IF(B23&lt;&gt;"",'Sélection club'!$I$3,"")</f>
        <v/>
      </c>
      <c r="B23" s="6"/>
      <c r="C23" s="5"/>
      <c r="D23" s="5"/>
      <c r="E23" s="5"/>
      <c r="F23" s="58"/>
      <c r="G23" s="45" t="str">
        <f>IF(H23&lt;&gt;"",'Sélection club'!$I$3,"")</f>
        <v/>
      </c>
      <c r="H23" s="6"/>
      <c r="I23" s="5"/>
      <c r="J23" s="5"/>
      <c r="K23" s="5"/>
      <c r="L23" s="58"/>
      <c r="M23" s="45" t="str">
        <f>IF(N23&lt;&gt;"",'Sélection club'!$I$3,"")</f>
        <v/>
      </c>
      <c r="N23" s="6"/>
      <c r="O23" s="5"/>
      <c r="P23" s="5"/>
      <c r="Q23" s="5"/>
    </row>
    <row r="24" spans="1:17" x14ac:dyDescent="0.25">
      <c r="A24" s="45" t="str">
        <f>IF(B24&lt;&gt;"",'Sélection club'!$I$3,"")</f>
        <v/>
      </c>
      <c r="B24" s="6"/>
      <c r="C24" s="5"/>
      <c r="D24" s="5"/>
      <c r="E24" s="5"/>
      <c r="F24" s="58"/>
      <c r="G24" s="45" t="str">
        <f>IF(H24&lt;&gt;"",'Sélection club'!$I$3,"")</f>
        <v/>
      </c>
      <c r="H24" s="6"/>
      <c r="I24" s="5"/>
      <c r="J24" s="5"/>
      <c r="K24" s="5"/>
      <c r="L24" s="58"/>
      <c r="M24" s="45" t="str">
        <f>IF(N24&lt;&gt;"",'Sélection club'!$I$3,"")</f>
        <v/>
      </c>
      <c r="N24" s="6"/>
      <c r="O24" s="5"/>
      <c r="P24" s="5"/>
      <c r="Q24" s="5"/>
    </row>
    <row r="25" spans="1:17" x14ac:dyDescent="0.25">
      <c r="A25" s="45" t="str">
        <f>IF(B25&lt;&gt;"",'Sélection club'!$I$3,"")</f>
        <v/>
      </c>
      <c r="B25" s="6"/>
      <c r="C25" s="5"/>
      <c r="D25" s="5"/>
      <c r="E25" s="5"/>
      <c r="F25" s="58"/>
      <c r="G25" s="45" t="str">
        <f>IF(H25&lt;&gt;"",'Sélection club'!$I$3,"")</f>
        <v/>
      </c>
      <c r="H25" s="6"/>
      <c r="I25" s="5"/>
      <c r="J25" s="5"/>
      <c r="K25" s="5"/>
      <c r="L25" s="58"/>
      <c r="M25" s="45" t="str">
        <f>IF(N25&lt;&gt;"",'Sélection club'!$I$3,"")</f>
        <v/>
      </c>
      <c r="N25" s="6"/>
      <c r="O25" s="5"/>
      <c r="P25" s="5"/>
      <c r="Q25" s="5"/>
    </row>
    <row r="26" spans="1:17" x14ac:dyDescent="0.25">
      <c r="A26" s="45" t="str">
        <f>IF(B26&lt;&gt;"",'Sélection club'!$I$3,"")</f>
        <v/>
      </c>
      <c r="B26" s="6"/>
      <c r="C26" s="5"/>
      <c r="D26" s="5"/>
      <c r="E26" s="5"/>
      <c r="F26" s="58"/>
      <c r="G26" s="45" t="str">
        <f>IF(H26&lt;&gt;"",'Sélection club'!$I$3,"")</f>
        <v/>
      </c>
      <c r="H26" s="6"/>
      <c r="I26" s="5"/>
      <c r="J26" s="5"/>
      <c r="K26" s="5"/>
      <c r="L26" s="58"/>
      <c r="M26" s="45" t="str">
        <f>IF(N26&lt;&gt;"",'Sélection club'!$I$3,"")</f>
        <v/>
      </c>
      <c r="N26" s="6"/>
      <c r="O26" s="5"/>
      <c r="P26" s="5"/>
      <c r="Q26" s="5"/>
    </row>
    <row r="27" spans="1:17" x14ac:dyDescent="0.25">
      <c r="A27" s="45" t="str">
        <f>IF(B27&lt;&gt;"",'Sélection club'!$I$3,"")</f>
        <v/>
      </c>
      <c r="B27" s="6"/>
      <c r="C27" s="5"/>
      <c r="D27" s="5"/>
      <c r="E27" s="5"/>
      <c r="F27" s="58"/>
      <c r="G27" s="45" t="str">
        <f>IF(H27&lt;&gt;"",'Sélection club'!$I$3,"")</f>
        <v/>
      </c>
      <c r="H27" s="6"/>
      <c r="I27" s="5"/>
      <c r="J27" s="5"/>
      <c r="K27" s="5"/>
      <c r="L27" s="58"/>
      <c r="M27" s="45" t="str">
        <f>IF(N27&lt;&gt;"",'Sélection club'!$I$3,"")</f>
        <v/>
      </c>
      <c r="N27" s="6"/>
      <c r="O27" s="5"/>
      <c r="P27" s="5"/>
      <c r="Q27" s="5"/>
    </row>
    <row r="28" spans="1:17" ht="18.75" x14ac:dyDescent="0.3">
      <c r="G28" s="47"/>
    </row>
    <row r="29" spans="1:17" x14ac:dyDescent="0.25">
      <c r="B29" s="202" t="s">
        <v>1023</v>
      </c>
      <c r="C29" s="203"/>
      <c r="D29" s="203"/>
      <c r="E29" s="204"/>
      <c r="H29" s="214" t="s">
        <v>1026</v>
      </c>
      <c r="I29" s="205"/>
      <c r="J29" s="206"/>
      <c r="K29" s="206"/>
      <c r="L29" s="206"/>
      <c r="M29" s="206"/>
      <c r="N29" s="207"/>
    </row>
    <row r="30" spans="1:17" x14ac:dyDescent="0.25">
      <c r="B30" s="66" t="s">
        <v>20</v>
      </c>
      <c r="C30" s="66" t="s">
        <v>10</v>
      </c>
      <c r="D30" s="66" t="s">
        <v>19</v>
      </c>
      <c r="E30" s="67" t="s">
        <v>8</v>
      </c>
      <c r="H30" s="214"/>
      <c r="I30" s="208"/>
      <c r="J30" s="209"/>
      <c r="K30" s="209"/>
      <c r="L30" s="209"/>
      <c r="M30" s="209"/>
      <c r="N30" s="210"/>
      <c r="O30" s="69"/>
      <c r="P30" s="69"/>
      <c r="Q30" s="69"/>
    </row>
    <row r="31" spans="1:17" x14ac:dyDescent="0.25">
      <c r="A31" s="45" t="str">
        <f>IF(B31&lt;&gt;"",'Sélection club'!$I$3,"")</f>
        <v/>
      </c>
      <c r="B31" s="6"/>
      <c r="C31" s="5"/>
      <c r="D31" s="5"/>
      <c r="E31" s="5"/>
      <c r="I31" s="69"/>
      <c r="J31" s="69"/>
      <c r="K31" s="69"/>
      <c r="L31" s="69"/>
      <c r="M31" s="69"/>
      <c r="N31" s="69"/>
      <c r="O31" s="69"/>
      <c r="P31" s="69"/>
      <c r="Q31" s="69"/>
    </row>
    <row r="32" spans="1:17" x14ac:dyDescent="0.25">
      <c r="A32" s="45" t="str">
        <f>IF(B32&lt;&gt;"",'Sélection club'!$I$3,"")</f>
        <v/>
      </c>
      <c r="B32" s="6"/>
      <c r="C32" s="5"/>
      <c r="D32" s="5"/>
      <c r="E32" s="5"/>
      <c r="H32" s="45" t="s">
        <v>1027</v>
      </c>
      <c r="I32" s="211"/>
      <c r="J32" s="212"/>
      <c r="K32" s="212"/>
      <c r="L32" s="212"/>
      <c r="M32" s="212"/>
      <c r="N32" s="212"/>
      <c r="O32" s="213"/>
      <c r="P32" s="69"/>
      <c r="Q32" s="69"/>
    </row>
    <row r="33" spans="1:17" x14ac:dyDescent="0.25">
      <c r="A33" s="45" t="str">
        <f>IF(B33&lt;&gt;"",'Sélection club'!$I$3,"")</f>
        <v/>
      </c>
      <c r="B33" s="6"/>
      <c r="C33" s="5"/>
      <c r="D33" s="5"/>
      <c r="E33" s="5"/>
      <c r="H33" s="45" t="s">
        <v>1028</v>
      </c>
      <c r="I33" s="199"/>
      <c r="J33" s="200"/>
      <c r="K33" s="201"/>
      <c r="L33" s="69"/>
      <c r="M33" s="69"/>
      <c r="N33" s="69"/>
      <c r="O33" s="69"/>
      <c r="P33" s="69"/>
      <c r="Q33" s="69"/>
    </row>
    <row r="34" spans="1:17" x14ac:dyDescent="0.25">
      <c r="A34" s="45" t="str">
        <f>IF(B34&lt;&gt;"",'Sélection club'!$I$3,"")</f>
        <v/>
      </c>
      <c r="B34" s="6"/>
      <c r="C34" s="5"/>
      <c r="D34" s="5"/>
      <c r="E34" s="5"/>
      <c r="H34" s="69"/>
      <c r="I34" s="69"/>
      <c r="J34" s="69"/>
      <c r="K34" s="69"/>
      <c r="L34" s="69"/>
      <c r="M34" s="69"/>
      <c r="N34" s="69"/>
      <c r="O34" s="69"/>
      <c r="P34" s="69"/>
      <c r="Q34" s="69"/>
    </row>
    <row r="35" spans="1:17" x14ac:dyDescent="0.25">
      <c r="A35" s="45" t="str">
        <f>IF(B35&lt;&gt;"",'Sélection club'!$I$3,"")</f>
        <v/>
      </c>
      <c r="B35" s="6"/>
      <c r="C35" s="5"/>
      <c r="D35" s="5"/>
      <c r="E35" s="5"/>
      <c r="H35" s="69"/>
      <c r="I35" s="69"/>
      <c r="J35" s="69"/>
      <c r="K35" s="69"/>
      <c r="L35" s="69"/>
      <c r="M35" s="69"/>
      <c r="N35" s="69"/>
      <c r="O35" s="69"/>
      <c r="P35" s="69"/>
      <c r="Q35" s="69"/>
    </row>
    <row r="36" spans="1:17" x14ac:dyDescent="0.25">
      <c r="A36" s="45" t="str">
        <f>IF(B36&lt;&gt;"",'Sélection club'!$I$3,"")</f>
        <v/>
      </c>
      <c r="B36" s="6"/>
      <c r="C36" s="5"/>
      <c r="D36" s="5"/>
      <c r="E36" s="5"/>
      <c r="H36" s="69"/>
      <c r="I36" s="69"/>
      <c r="J36" s="69"/>
      <c r="K36" s="69"/>
      <c r="L36" s="69"/>
      <c r="M36" s="69"/>
      <c r="N36" s="69"/>
      <c r="O36" s="69"/>
      <c r="P36" s="69"/>
      <c r="Q36" s="69"/>
    </row>
    <row r="37" spans="1:17" x14ac:dyDescent="0.25">
      <c r="A37" s="45" t="str">
        <f>IF(B37&lt;&gt;"",'Sélection club'!$I$3,"")</f>
        <v/>
      </c>
      <c r="B37" s="6"/>
      <c r="C37" s="5"/>
      <c r="D37" s="5"/>
      <c r="E37" s="5"/>
      <c r="H37" s="69"/>
      <c r="I37" s="69"/>
      <c r="J37" s="69"/>
      <c r="K37" s="69"/>
      <c r="L37" s="69"/>
      <c r="M37" s="69"/>
      <c r="N37" s="69"/>
      <c r="O37" s="69"/>
      <c r="P37" s="69"/>
      <c r="Q37" s="69"/>
    </row>
    <row r="38" spans="1:17" x14ac:dyDescent="0.25">
      <c r="A38" s="45" t="str">
        <f>IF(B38&lt;&gt;"",'Sélection club'!$I$3,"")</f>
        <v/>
      </c>
      <c r="B38" s="6"/>
      <c r="C38" s="5"/>
      <c r="D38" s="5"/>
      <c r="E38" s="5"/>
      <c r="H38" s="69"/>
      <c r="I38" s="69"/>
      <c r="J38" s="69"/>
      <c r="K38" s="69"/>
      <c r="L38" s="69"/>
      <c r="M38" s="69"/>
      <c r="N38" s="69"/>
      <c r="O38" s="69"/>
      <c r="P38" s="69"/>
      <c r="Q38" s="69"/>
    </row>
    <row r="39" spans="1:17" x14ac:dyDescent="0.25">
      <c r="A39" s="45" t="str">
        <f>IF(B39&lt;&gt;"",'Sélection club'!$I$3,"")</f>
        <v/>
      </c>
      <c r="B39" s="6"/>
      <c r="C39" s="5"/>
      <c r="D39" s="5"/>
      <c r="E39" s="5"/>
      <c r="H39" s="69"/>
      <c r="I39" s="69"/>
      <c r="J39" s="69"/>
      <c r="K39" s="69"/>
      <c r="L39" s="69"/>
      <c r="M39" s="69"/>
      <c r="N39" s="69"/>
      <c r="O39" s="69"/>
      <c r="P39" s="69"/>
      <c r="Q39" s="69"/>
    </row>
  </sheetData>
  <sheetProtection password="C958" sheet="1" objects="1" scenarios="1"/>
  <mergeCells count="13">
    <mergeCell ref="B1:Q1"/>
    <mergeCell ref="K3:P3"/>
    <mergeCell ref="B5:E5"/>
    <mergeCell ref="H5:K5"/>
    <mergeCell ref="N5:Q5"/>
    <mergeCell ref="I33:K33"/>
    <mergeCell ref="B17:E17"/>
    <mergeCell ref="H17:K17"/>
    <mergeCell ref="N17:Q17"/>
    <mergeCell ref="B29:E29"/>
    <mergeCell ref="I29:N30"/>
    <mergeCell ref="I32:O32"/>
    <mergeCell ref="H29:H30"/>
  </mergeCells>
  <phoneticPr fontId="6" type="noConversion"/>
  <dataValidations count="6">
    <dataValidation type="whole" showInputMessage="1" showErrorMessage="1" error="Année de naissance incohérente !" sqref="P28:Q28 N40:Q40 J28:K28 N16:Q16 H40:K40 D28:E28 H16:K16 B7 B16:E16 B28 H28 N28 B40 D40:E40" xr:uid="{E190FA1F-7E67-44DA-BA5D-44AFC3965C6D}">
      <formula1>1926</formula1>
      <formula2>2001</formula2>
    </dataValidation>
    <dataValidation type="whole" allowBlank="1" showInputMessage="1" showErrorMessage="1" error="Année de naissance incohérente !" sqref="E7:E15 K7:K15 Q7:Q15 E19:E27 K19:K27 E31:E39 Q19:Q27" xr:uid="{FC77EB71-1D05-4A90-9160-073D05B0974B}">
      <formula1>1</formula1>
      <formula2>2</formula2>
    </dataValidation>
    <dataValidation type="whole" showInputMessage="1" showErrorMessage="1" error="Numéro de licence incohérent !" sqref="D7:D15 J7:J15 P7:P15 D19:D27 J19:J27 P19:P27 D31:D39" xr:uid="{B65099A7-A421-4536-BF11-E608E1FE60A6}">
      <formula1>1</formula1>
      <formula2>99999999</formula2>
    </dataValidation>
    <dataValidation type="whole" showInputMessage="1" showErrorMessage="1" error="Année de naissance incohérente !" sqref="O28 I28 C28 C40:C41" xr:uid="{BED88CB2-F216-4602-BE5E-D38E5D0CB6A9}">
      <formula1>1929</formula1>
      <formula2>1998</formula2>
    </dataValidation>
    <dataValidation allowBlank="1" sqref="H29 H32:I33 J33:K33" xr:uid="{341E84C8-D029-4C73-97AD-6166B886DDA7}"/>
    <dataValidation error="Année de naissance incohérente !" sqref="C7:C15 I7:I15 O7:O15 C19:C27 I19:I27 O19:O27 C31:C39" xr:uid="{5DD5A159-632D-46BD-8B2A-1A8DBF949E2D}"/>
  </dataValidations>
  <pageMargins left="0.78740157499999996" right="0.78740157499999996" top="0.984251969" bottom="0.984251969" header="0.4921259845" footer="0.4921259845"/>
  <pageSetup paperSize="9" scale="7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54ABE-6FE6-48B4-8CBA-8BBA19FFEE1D}">
  <sheetPr codeName="Feuil8"/>
  <dimension ref="A1:O156"/>
  <sheetViews>
    <sheetView topLeftCell="A16" workbookViewId="0">
      <selection activeCell="A36" sqref="A36"/>
    </sheetView>
  </sheetViews>
  <sheetFormatPr baseColWidth="10" defaultRowHeight="15" x14ac:dyDescent="0.25"/>
  <cols>
    <col min="1" max="1" width="25.5703125" bestFit="1" customWidth="1"/>
    <col min="2" max="2" width="3" bestFit="1" customWidth="1"/>
    <col min="3" max="3" width="54.140625" style="18" bestFit="1" customWidth="1"/>
    <col min="4" max="4" width="29.85546875" style="18" bestFit="1" customWidth="1"/>
    <col min="5" max="5" width="32" style="18" bestFit="1" customWidth="1"/>
    <col min="6" max="7" width="33.28515625" style="18" bestFit="1" customWidth="1"/>
    <col min="8" max="8" width="43.5703125" style="18" bestFit="1" customWidth="1"/>
    <col min="9" max="9" width="13.28515625" style="18" bestFit="1" customWidth="1"/>
    <col min="10" max="15" width="11.42578125" style="18" customWidth="1"/>
  </cols>
  <sheetData>
    <row r="1" spans="1:8" x14ac:dyDescent="0.25">
      <c r="A1" t="s">
        <v>1085</v>
      </c>
      <c r="B1">
        <v>2</v>
      </c>
      <c r="C1" s="18" t="s">
        <v>1087</v>
      </c>
      <c r="D1" s="18" t="s">
        <v>1088</v>
      </c>
      <c r="G1" s="18" t="s">
        <v>1089</v>
      </c>
    </row>
    <row r="2" spans="1:8" x14ac:dyDescent="0.25">
      <c r="A2" t="s">
        <v>31</v>
      </c>
      <c r="B2">
        <v>2</v>
      </c>
      <c r="C2" s="18" t="s">
        <v>457</v>
      </c>
      <c r="D2" s="18" t="s">
        <v>1042</v>
      </c>
      <c r="E2" s="18" t="s">
        <v>1043</v>
      </c>
      <c r="F2" s="18" t="s">
        <v>458</v>
      </c>
      <c r="G2" s="78" t="s">
        <v>1044</v>
      </c>
    </row>
    <row r="3" spans="1:8" x14ac:dyDescent="0.25">
      <c r="A3" t="s">
        <v>34</v>
      </c>
      <c r="B3">
        <v>2</v>
      </c>
      <c r="C3" s="18" t="s">
        <v>459</v>
      </c>
      <c r="D3" s="18" t="s">
        <v>460</v>
      </c>
      <c r="E3" s="18" t="s">
        <v>461</v>
      </c>
      <c r="F3" s="18" t="s">
        <v>462</v>
      </c>
      <c r="G3" s="78" t="s">
        <v>463</v>
      </c>
    </row>
    <row r="4" spans="1:8" x14ac:dyDescent="0.25">
      <c r="A4" t="s">
        <v>72</v>
      </c>
      <c r="B4">
        <v>2</v>
      </c>
      <c r="D4" s="18" t="s">
        <v>464</v>
      </c>
    </row>
    <row r="5" spans="1:8" x14ac:dyDescent="0.25">
      <c r="A5" t="s">
        <v>98</v>
      </c>
      <c r="B5">
        <v>2</v>
      </c>
      <c r="C5" s="18" t="s">
        <v>465</v>
      </c>
      <c r="D5" s="18" t="s">
        <v>1039</v>
      </c>
      <c r="E5" s="18" t="s">
        <v>1040</v>
      </c>
      <c r="F5" s="18" t="s">
        <v>468</v>
      </c>
      <c r="G5" s="78" t="s">
        <v>1041</v>
      </c>
    </row>
    <row r="6" spans="1:8" x14ac:dyDescent="0.25">
      <c r="A6" t="s">
        <v>110</v>
      </c>
      <c r="B6">
        <v>2</v>
      </c>
      <c r="D6" s="18" t="s">
        <v>464</v>
      </c>
    </row>
    <row r="7" spans="1:8" x14ac:dyDescent="0.25">
      <c r="A7" t="s">
        <v>141</v>
      </c>
      <c r="B7">
        <v>2</v>
      </c>
      <c r="C7" s="18" t="s">
        <v>469</v>
      </c>
      <c r="D7" s="18" t="s">
        <v>466</v>
      </c>
      <c r="E7" s="18" t="s">
        <v>467</v>
      </c>
      <c r="F7" s="18" t="s">
        <v>468</v>
      </c>
      <c r="G7" s="78" t="s">
        <v>1038</v>
      </c>
    </row>
    <row r="8" spans="1:8" x14ac:dyDescent="0.25">
      <c r="A8" t="s">
        <v>149</v>
      </c>
      <c r="B8">
        <v>2</v>
      </c>
      <c r="D8" s="18" t="s">
        <v>1034</v>
      </c>
      <c r="E8" s="18" t="s">
        <v>1035</v>
      </c>
      <c r="F8" s="18" t="s">
        <v>1036</v>
      </c>
      <c r="G8" s="78" t="s">
        <v>1037</v>
      </c>
    </row>
    <row r="9" spans="1:8" x14ac:dyDescent="0.25">
      <c r="A9" t="s">
        <v>137</v>
      </c>
      <c r="B9">
        <v>3</v>
      </c>
    </row>
    <row r="10" spans="1:8" x14ac:dyDescent="0.25">
      <c r="A10" t="s">
        <v>35</v>
      </c>
      <c r="B10">
        <v>8</v>
      </c>
      <c r="C10" s="18" t="s">
        <v>470</v>
      </c>
      <c r="D10" s="18" t="s">
        <v>471</v>
      </c>
      <c r="E10" s="18" t="s">
        <v>472</v>
      </c>
      <c r="F10" s="18" t="s">
        <v>473</v>
      </c>
      <c r="G10" s="18" t="s">
        <v>474</v>
      </c>
      <c r="H10" s="18" t="s">
        <v>475</v>
      </c>
    </row>
    <row r="11" spans="1:8" x14ac:dyDescent="0.25">
      <c r="A11" t="s">
        <v>45</v>
      </c>
      <c r="B11">
        <v>8</v>
      </c>
      <c r="C11" s="18" t="s">
        <v>476</v>
      </c>
      <c r="D11" s="18" t="s">
        <v>477</v>
      </c>
      <c r="E11" s="18" t="s">
        <v>478</v>
      </c>
      <c r="F11" s="18" t="s">
        <v>479</v>
      </c>
      <c r="G11" s="18" t="s">
        <v>480</v>
      </c>
      <c r="H11" s="18" t="s">
        <v>481</v>
      </c>
    </row>
    <row r="12" spans="1:8" x14ac:dyDescent="0.25">
      <c r="A12" t="s">
        <v>48</v>
      </c>
      <c r="B12">
        <v>8</v>
      </c>
      <c r="C12" s="18" t="s">
        <v>482</v>
      </c>
      <c r="D12" s="18" t="s">
        <v>483</v>
      </c>
      <c r="E12" s="18" t="s">
        <v>484</v>
      </c>
      <c r="F12" s="18" t="s">
        <v>485</v>
      </c>
      <c r="G12" s="18" t="s">
        <v>486</v>
      </c>
      <c r="H12" s="18" t="s">
        <v>487</v>
      </c>
    </row>
    <row r="13" spans="1:8" x14ac:dyDescent="0.25">
      <c r="A13" t="s">
        <v>51</v>
      </c>
      <c r="B13">
        <v>8</v>
      </c>
      <c r="C13" s="18" t="s">
        <v>488</v>
      </c>
      <c r="D13" s="18" t="s">
        <v>464</v>
      </c>
    </row>
    <row r="14" spans="1:8" x14ac:dyDescent="0.25">
      <c r="A14" t="s">
        <v>61</v>
      </c>
      <c r="B14">
        <v>8</v>
      </c>
      <c r="C14" s="18" t="s">
        <v>489</v>
      </c>
      <c r="D14" s="18" t="s">
        <v>490</v>
      </c>
      <c r="E14" s="18" t="s">
        <v>491</v>
      </c>
      <c r="F14" s="18" t="s">
        <v>492</v>
      </c>
      <c r="G14" s="18" t="s">
        <v>493</v>
      </c>
      <c r="H14" s="18" t="s">
        <v>494</v>
      </c>
    </row>
    <row r="15" spans="1:8" x14ac:dyDescent="0.25">
      <c r="A15" t="s">
        <v>67</v>
      </c>
      <c r="B15">
        <v>8</v>
      </c>
      <c r="C15" s="18" t="s">
        <v>495</v>
      </c>
      <c r="D15" s="18" t="s">
        <v>496</v>
      </c>
      <c r="E15" s="18" t="s">
        <v>497</v>
      </c>
      <c r="F15" s="18" t="s">
        <v>498</v>
      </c>
      <c r="G15" s="18" t="s">
        <v>499</v>
      </c>
      <c r="H15" s="18" t="s">
        <v>500</v>
      </c>
    </row>
    <row r="16" spans="1:8" x14ac:dyDescent="0.25">
      <c r="A16" t="s">
        <v>107</v>
      </c>
      <c r="B16">
        <v>8</v>
      </c>
      <c r="C16" s="18" t="s">
        <v>501</v>
      </c>
      <c r="D16" s="18" t="s">
        <v>464</v>
      </c>
    </row>
    <row r="17" spans="1:8" x14ac:dyDescent="0.25">
      <c r="A17" t="s">
        <v>113</v>
      </c>
      <c r="B17">
        <v>8</v>
      </c>
      <c r="C17" s="18" t="s">
        <v>502</v>
      </c>
      <c r="D17" s="18" t="s">
        <v>503</v>
      </c>
      <c r="E17" s="18" t="s">
        <v>504</v>
      </c>
      <c r="F17" s="18" t="s">
        <v>505</v>
      </c>
      <c r="G17" s="18" t="s">
        <v>506</v>
      </c>
      <c r="H17" s="18" t="s">
        <v>507</v>
      </c>
    </row>
    <row r="18" spans="1:8" x14ac:dyDescent="0.25">
      <c r="A18" t="s">
        <v>115</v>
      </c>
      <c r="B18">
        <v>8</v>
      </c>
      <c r="C18" s="18" t="s">
        <v>508</v>
      </c>
      <c r="H18" s="18" t="s">
        <v>509</v>
      </c>
    </row>
    <row r="19" spans="1:8" x14ac:dyDescent="0.25">
      <c r="A19" t="s">
        <v>116</v>
      </c>
      <c r="B19">
        <v>8</v>
      </c>
      <c r="C19" s="18" t="s">
        <v>510</v>
      </c>
      <c r="D19" s="18" t="s">
        <v>511</v>
      </c>
      <c r="E19" s="18" t="s">
        <v>512</v>
      </c>
      <c r="F19" s="18" t="s">
        <v>513</v>
      </c>
      <c r="G19" s="18" t="s">
        <v>514</v>
      </c>
      <c r="H19" s="18" t="s">
        <v>515</v>
      </c>
    </row>
    <row r="20" spans="1:8" x14ac:dyDescent="0.25">
      <c r="A20" t="s">
        <v>117</v>
      </c>
      <c r="B20">
        <v>8</v>
      </c>
      <c r="C20" s="18" t="s">
        <v>516</v>
      </c>
      <c r="D20" s="18" t="s">
        <v>464</v>
      </c>
    </row>
    <row r="21" spans="1:8" x14ac:dyDescent="0.25">
      <c r="A21" t="s">
        <v>119</v>
      </c>
      <c r="B21">
        <v>8</v>
      </c>
      <c r="C21" s="18" t="s">
        <v>517</v>
      </c>
      <c r="D21" s="18" t="s">
        <v>518</v>
      </c>
      <c r="E21" s="18" t="s">
        <v>519</v>
      </c>
      <c r="F21" s="18" t="s">
        <v>520</v>
      </c>
      <c r="G21" s="18" t="s">
        <v>521</v>
      </c>
      <c r="H21" s="18" t="s">
        <v>522</v>
      </c>
    </row>
    <row r="22" spans="1:8" x14ac:dyDescent="0.25">
      <c r="A22" t="s">
        <v>120</v>
      </c>
      <c r="B22">
        <v>8</v>
      </c>
      <c r="C22" s="18" t="s">
        <v>1410</v>
      </c>
      <c r="D22" s="18" t="s">
        <v>523</v>
      </c>
      <c r="E22" s="18" t="s">
        <v>1412</v>
      </c>
      <c r="F22" s="18" t="s">
        <v>524</v>
      </c>
      <c r="G22" s="78" t="s">
        <v>1411</v>
      </c>
      <c r="H22" s="18" t="s">
        <v>120</v>
      </c>
    </row>
    <row r="23" spans="1:8" x14ac:dyDescent="0.25">
      <c r="A23" t="s">
        <v>131</v>
      </c>
      <c r="B23">
        <v>8</v>
      </c>
      <c r="C23" s="18" t="s">
        <v>525</v>
      </c>
      <c r="D23" s="18" t="s">
        <v>526</v>
      </c>
      <c r="E23" s="18" t="s">
        <v>527</v>
      </c>
      <c r="F23" s="18" t="s">
        <v>528</v>
      </c>
      <c r="G23" s="18" t="s">
        <v>529</v>
      </c>
      <c r="H23" s="18" t="s">
        <v>530</v>
      </c>
    </row>
    <row r="24" spans="1:8" x14ac:dyDescent="0.25">
      <c r="A24" t="s">
        <v>1120</v>
      </c>
      <c r="B24">
        <v>8</v>
      </c>
      <c r="C24" s="18" t="s">
        <v>1127</v>
      </c>
      <c r="D24" s="18" t="s">
        <v>1408</v>
      </c>
      <c r="G24" s="78" t="s">
        <v>1409</v>
      </c>
    </row>
    <row r="25" spans="1:8" x14ac:dyDescent="0.25">
      <c r="A25" t="s">
        <v>143</v>
      </c>
      <c r="B25">
        <v>8</v>
      </c>
      <c r="C25" s="18" t="s">
        <v>531</v>
      </c>
      <c r="D25" s="18" t="s">
        <v>1077</v>
      </c>
      <c r="E25" s="18" t="s">
        <v>1078</v>
      </c>
      <c r="F25" s="18" t="s">
        <v>1079</v>
      </c>
      <c r="G25" s="18" t="s">
        <v>1080</v>
      </c>
      <c r="H25" s="18" t="s">
        <v>532</v>
      </c>
    </row>
    <row r="26" spans="1:8" x14ac:dyDescent="0.25">
      <c r="A26" t="s">
        <v>150</v>
      </c>
      <c r="B26">
        <v>8</v>
      </c>
      <c r="C26" s="18" t="s">
        <v>533</v>
      </c>
      <c r="D26" s="18" t="s">
        <v>534</v>
      </c>
    </row>
    <row r="27" spans="1:8" x14ac:dyDescent="0.25">
      <c r="A27" t="s">
        <v>25</v>
      </c>
      <c r="B27">
        <v>10</v>
      </c>
      <c r="C27" s="18" t="s">
        <v>535</v>
      </c>
      <c r="D27" s="18" t="s">
        <v>536</v>
      </c>
      <c r="E27" s="18" t="s">
        <v>537</v>
      </c>
      <c r="F27" s="18" t="s">
        <v>538</v>
      </c>
      <c r="G27" s="18" t="s">
        <v>539</v>
      </c>
      <c r="H27" s="18" t="s">
        <v>540</v>
      </c>
    </row>
    <row r="28" spans="1:8" x14ac:dyDescent="0.25">
      <c r="A28" t="s">
        <v>59</v>
      </c>
      <c r="B28">
        <v>10</v>
      </c>
      <c r="C28" s="18" t="s">
        <v>541</v>
      </c>
      <c r="D28" s="18" t="s">
        <v>542</v>
      </c>
      <c r="E28" s="18" t="s">
        <v>543</v>
      </c>
      <c r="F28" s="18" t="s">
        <v>544</v>
      </c>
      <c r="G28" s="18" t="s">
        <v>545</v>
      </c>
      <c r="H28" s="18" t="s">
        <v>546</v>
      </c>
    </row>
    <row r="29" spans="1:8" x14ac:dyDescent="0.25">
      <c r="A29" t="s">
        <v>81</v>
      </c>
      <c r="B29">
        <v>10</v>
      </c>
      <c r="C29" s="18" t="s">
        <v>547</v>
      </c>
      <c r="D29" s="18" t="s">
        <v>548</v>
      </c>
      <c r="E29" s="18" t="s">
        <v>549</v>
      </c>
      <c r="F29" s="18" t="s">
        <v>1128</v>
      </c>
      <c r="G29" s="18" t="s">
        <v>550</v>
      </c>
      <c r="H29" s="18" t="s">
        <v>551</v>
      </c>
    </row>
    <row r="30" spans="1:8" x14ac:dyDescent="0.25">
      <c r="A30" t="s">
        <v>130</v>
      </c>
      <c r="B30">
        <v>10</v>
      </c>
      <c r="C30" s="18" t="s">
        <v>552</v>
      </c>
      <c r="D30" s="18" t="s">
        <v>553</v>
      </c>
      <c r="E30" s="18" t="s">
        <v>554</v>
      </c>
      <c r="F30" s="18" t="s">
        <v>555</v>
      </c>
      <c r="G30" s="18" t="s">
        <v>556</v>
      </c>
      <c r="H30" s="18" t="s">
        <v>557</v>
      </c>
    </row>
    <row r="31" spans="1:8" x14ac:dyDescent="0.25">
      <c r="A31" t="s">
        <v>23</v>
      </c>
      <c r="B31">
        <v>18</v>
      </c>
      <c r="C31" s="18" t="s">
        <v>558</v>
      </c>
      <c r="D31" s="18" t="s">
        <v>559</v>
      </c>
      <c r="E31" s="18" t="s">
        <v>560</v>
      </c>
      <c r="F31" s="18" t="s">
        <v>561</v>
      </c>
      <c r="G31" s="18" t="s">
        <v>562</v>
      </c>
      <c r="H31" s="18" t="s">
        <v>23</v>
      </c>
    </row>
    <row r="32" spans="1:8" x14ac:dyDescent="0.25">
      <c r="A32" t="s">
        <v>64</v>
      </c>
      <c r="B32">
        <v>18</v>
      </c>
      <c r="C32" s="18" t="s">
        <v>563</v>
      </c>
      <c r="D32" s="18" t="s">
        <v>564</v>
      </c>
      <c r="E32" s="18" t="s">
        <v>565</v>
      </c>
      <c r="F32" s="18" t="s">
        <v>566</v>
      </c>
      <c r="G32" s="18" t="s">
        <v>567</v>
      </c>
      <c r="H32" s="18" t="s">
        <v>568</v>
      </c>
    </row>
    <row r="33" spans="1:8" x14ac:dyDescent="0.25">
      <c r="A33" t="s">
        <v>1081</v>
      </c>
      <c r="B33">
        <v>26</v>
      </c>
    </row>
    <row r="34" spans="1:8" x14ac:dyDescent="0.25">
      <c r="A34" t="s">
        <v>121</v>
      </c>
      <c r="B34">
        <v>26</v>
      </c>
      <c r="C34" s="18" t="s">
        <v>569</v>
      </c>
      <c r="D34" s="18" t="s">
        <v>570</v>
      </c>
    </row>
    <row r="35" spans="1:8" x14ac:dyDescent="0.25">
      <c r="A35" t="s">
        <v>172</v>
      </c>
      <c r="B35">
        <v>26</v>
      </c>
      <c r="C35" s="18" t="s">
        <v>988</v>
      </c>
      <c r="D35" s="18" t="s">
        <v>989</v>
      </c>
      <c r="G35" s="18" t="s">
        <v>990</v>
      </c>
    </row>
    <row r="36" spans="1:8" x14ac:dyDescent="0.25">
      <c r="A36" t="s">
        <v>38</v>
      </c>
      <c r="B36">
        <v>28</v>
      </c>
      <c r="C36" s="18" t="s">
        <v>571</v>
      </c>
      <c r="D36" s="18" t="s">
        <v>572</v>
      </c>
      <c r="E36" s="18" t="s">
        <v>573</v>
      </c>
      <c r="F36" s="18" t="s">
        <v>574</v>
      </c>
      <c r="G36" s="18" t="s">
        <v>575</v>
      </c>
    </row>
    <row r="37" spans="1:8" x14ac:dyDescent="0.25">
      <c r="A37" t="s">
        <v>46</v>
      </c>
      <c r="B37">
        <v>28</v>
      </c>
      <c r="C37" s="18" t="s">
        <v>576</v>
      </c>
      <c r="D37" s="18" t="s">
        <v>577</v>
      </c>
      <c r="E37" s="18" t="s">
        <v>578</v>
      </c>
      <c r="F37" s="18" t="s">
        <v>579</v>
      </c>
      <c r="G37" s="18" t="s">
        <v>580</v>
      </c>
    </row>
    <row r="38" spans="1:8" x14ac:dyDescent="0.25">
      <c r="A38" t="s">
        <v>47</v>
      </c>
      <c r="B38">
        <v>28</v>
      </c>
      <c r="C38" s="18" t="s">
        <v>581</v>
      </c>
      <c r="D38" s="18" t="s">
        <v>582</v>
      </c>
      <c r="E38" s="18" t="s">
        <v>583</v>
      </c>
      <c r="F38" s="18" t="s">
        <v>584</v>
      </c>
      <c r="G38" s="18" t="s">
        <v>585</v>
      </c>
    </row>
    <row r="39" spans="1:8" x14ac:dyDescent="0.25">
      <c r="A39" t="s">
        <v>50</v>
      </c>
      <c r="B39">
        <v>28</v>
      </c>
      <c r="C39" s="18" t="s">
        <v>586</v>
      </c>
      <c r="D39" s="18" t="s">
        <v>587</v>
      </c>
      <c r="E39" s="18" t="s">
        <v>588</v>
      </c>
      <c r="F39" s="18" t="s">
        <v>589</v>
      </c>
      <c r="G39" s="18" t="s">
        <v>590</v>
      </c>
    </row>
    <row r="40" spans="1:8" x14ac:dyDescent="0.25">
      <c r="A40" t="s">
        <v>57</v>
      </c>
      <c r="B40">
        <v>28</v>
      </c>
      <c r="C40" s="18" t="s">
        <v>591</v>
      </c>
      <c r="D40" s="18" t="s">
        <v>592</v>
      </c>
      <c r="E40" s="18" t="s">
        <v>593</v>
      </c>
      <c r="F40" s="18" t="s">
        <v>594</v>
      </c>
      <c r="G40" s="18" t="s">
        <v>285</v>
      </c>
    </row>
    <row r="41" spans="1:8" x14ac:dyDescent="0.25">
      <c r="A41" t="s">
        <v>79</v>
      </c>
      <c r="B41">
        <v>28</v>
      </c>
      <c r="C41" s="18" t="s">
        <v>595</v>
      </c>
      <c r="E41" s="18" t="s">
        <v>596</v>
      </c>
      <c r="F41" s="18" t="s">
        <v>597</v>
      </c>
      <c r="G41" s="18" t="s">
        <v>598</v>
      </c>
    </row>
    <row r="42" spans="1:8" x14ac:dyDescent="0.25">
      <c r="A42" t="s">
        <v>89</v>
      </c>
      <c r="B42">
        <v>28</v>
      </c>
    </row>
    <row r="43" spans="1:8" x14ac:dyDescent="0.25">
      <c r="A43" t="s">
        <v>90</v>
      </c>
      <c r="B43">
        <v>28</v>
      </c>
      <c r="C43" s="18" t="s">
        <v>599</v>
      </c>
      <c r="D43" s="18" t="s">
        <v>600</v>
      </c>
      <c r="E43" s="18" t="s">
        <v>601</v>
      </c>
      <c r="F43" s="18" t="s">
        <v>602</v>
      </c>
      <c r="G43" s="18" t="s">
        <v>603</v>
      </c>
    </row>
    <row r="44" spans="1:8" x14ac:dyDescent="0.25">
      <c r="A44" t="s">
        <v>105</v>
      </c>
      <c r="B44">
        <v>28</v>
      </c>
      <c r="C44" s="18" t="s">
        <v>604</v>
      </c>
      <c r="D44" s="18" t="s">
        <v>605</v>
      </c>
      <c r="E44" s="18" t="s">
        <v>606</v>
      </c>
      <c r="F44" s="18" t="s">
        <v>607</v>
      </c>
      <c r="G44" s="18" t="s">
        <v>608</v>
      </c>
    </row>
    <row r="45" spans="1:8" x14ac:dyDescent="0.25">
      <c r="A45" t="s">
        <v>142</v>
      </c>
      <c r="B45">
        <v>28</v>
      </c>
      <c r="C45" s="18" t="s">
        <v>609</v>
      </c>
      <c r="D45" s="18" t="s">
        <v>610</v>
      </c>
      <c r="E45" s="18" t="s">
        <v>611</v>
      </c>
      <c r="F45" s="18" t="s">
        <v>612</v>
      </c>
      <c r="G45" s="18" t="s">
        <v>613</v>
      </c>
    </row>
    <row r="46" spans="1:8" x14ac:dyDescent="0.25">
      <c r="A46" t="s">
        <v>147</v>
      </c>
      <c r="B46">
        <v>28</v>
      </c>
      <c r="C46" s="18" t="s">
        <v>614</v>
      </c>
      <c r="D46" s="18" t="s">
        <v>615</v>
      </c>
      <c r="E46" s="18" t="s">
        <v>616</v>
      </c>
      <c r="F46" s="18" t="s">
        <v>617</v>
      </c>
      <c r="G46" s="18" t="s">
        <v>618</v>
      </c>
    </row>
    <row r="47" spans="1:8" x14ac:dyDescent="0.25">
      <c r="A47" t="s">
        <v>78</v>
      </c>
      <c r="B47">
        <v>36</v>
      </c>
      <c r="C47" s="18" t="s">
        <v>619</v>
      </c>
      <c r="D47" s="18" t="s">
        <v>620</v>
      </c>
      <c r="E47" s="18" t="s">
        <v>621</v>
      </c>
      <c r="F47" s="18" t="s">
        <v>622</v>
      </c>
      <c r="G47" s="18" t="s">
        <v>623</v>
      </c>
      <c r="H47" s="18" t="s">
        <v>78</v>
      </c>
    </row>
    <row r="48" spans="1:8" x14ac:dyDescent="0.25">
      <c r="A48" t="s">
        <v>37</v>
      </c>
      <c r="B48">
        <v>38</v>
      </c>
      <c r="D48" s="18" t="s">
        <v>464</v>
      </c>
    </row>
    <row r="49" spans="1:8" x14ac:dyDescent="0.25">
      <c r="A49" t="s">
        <v>82</v>
      </c>
      <c r="B49">
        <v>38</v>
      </c>
      <c r="D49" s="18" t="s">
        <v>464</v>
      </c>
    </row>
    <row r="50" spans="1:8" x14ac:dyDescent="0.25">
      <c r="A50" t="s">
        <v>85</v>
      </c>
      <c r="B50">
        <v>38</v>
      </c>
      <c r="D50" s="18" t="s">
        <v>464</v>
      </c>
    </row>
    <row r="51" spans="1:8" x14ac:dyDescent="0.25">
      <c r="A51" t="s">
        <v>128</v>
      </c>
      <c r="B51">
        <v>38</v>
      </c>
      <c r="D51" s="18" t="s">
        <v>464</v>
      </c>
    </row>
    <row r="52" spans="1:8" x14ac:dyDescent="0.25">
      <c r="A52" t="s">
        <v>151</v>
      </c>
      <c r="B52">
        <v>38</v>
      </c>
      <c r="C52" s="18" t="s">
        <v>624</v>
      </c>
      <c r="D52" s="18" t="s">
        <v>625</v>
      </c>
      <c r="E52" s="18" t="s">
        <v>626</v>
      </c>
      <c r="F52" s="18" t="s">
        <v>627</v>
      </c>
      <c r="G52" s="18" t="s">
        <v>628</v>
      </c>
      <c r="H52" s="18" t="s">
        <v>151</v>
      </c>
    </row>
    <row r="53" spans="1:8" x14ac:dyDescent="0.25">
      <c r="A53" t="s">
        <v>1209</v>
      </c>
      <c r="B53">
        <v>45</v>
      </c>
      <c r="D53" s="18" t="s">
        <v>1397</v>
      </c>
      <c r="E53" s="18" t="s">
        <v>1398</v>
      </c>
      <c r="F53" s="18" t="s">
        <v>1399</v>
      </c>
      <c r="G53" s="18" t="s">
        <v>1400</v>
      </c>
    </row>
    <row r="54" spans="1:8" x14ac:dyDescent="0.25">
      <c r="A54" t="s">
        <v>96</v>
      </c>
      <c r="B54">
        <v>45</v>
      </c>
      <c r="C54" s="18" t="s">
        <v>629</v>
      </c>
      <c r="D54" s="18" t="s">
        <v>630</v>
      </c>
      <c r="E54" s="18" t="s">
        <v>631</v>
      </c>
      <c r="F54" s="18" t="s">
        <v>632</v>
      </c>
      <c r="G54" s="18" t="s">
        <v>633</v>
      </c>
      <c r="H54" s="18" t="s">
        <v>634</v>
      </c>
    </row>
    <row r="55" spans="1:8" x14ac:dyDescent="0.25">
      <c r="A55" t="s">
        <v>126</v>
      </c>
      <c r="B55">
        <v>45</v>
      </c>
      <c r="C55" s="18" t="s">
        <v>635</v>
      </c>
      <c r="D55" s="18" t="s">
        <v>636</v>
      </c>
      <c r="E55" s="18" t="s">
        <v>637</v>
      </c>
      <c r="F55" s="18" t="s">
        <v>638</v>
      </c>
      <c r="G55" s="18" t="s">
        <v>639</v>
      </c>
      <c r="H55" s="18" t="s">
        <v>640</v>
      </c>
    </row>
    <row r="56" spans="1:8" x14ac:dyDescent="0.25">
      <c r="A56" t="s">
        <v>132</v>
      </c>
      <c r="B56">
        <v>45</v>
      </c>
      <c r="C56" s="18" t="s">
        <v>641</v>
      </c>
      <c r="D56" s="18" t="s">
        <v>642</v>
      </c>
      <c r="E56" s="18" t="s">
        <v>643</v>
      </c>
      <c r="F56" s="18" t="s">
        <v>644</v>
      </c>
      <c r="G56" s="18" t="s">
        <v>645</v>
      </c>
      <c r="H56" s="18" t="s">
        <v>646</v>
      </c>
    </row>
    <row r="57" spans="1:8" x14ac:dyDescent="0.25">
      <c r="A57" t="s">
        <v>102</v>
      </c>
      <c r="B57">
        <v>52</v>
      </c>
    </row>
    <row r="58" spans="1:8" x14ac:dyDescent="0.25">
      <c r="A58" t="s">
        <v>127</v>
      </c>
      <c r="B58">
        <v>52</v>
      </c>
      <c r="C58" s="18" t="s">
        <v>647</v>
      </c>
      <c r="D58" s="18" t="s">
        <v>648</v>
      </c>
      <c r="E58" s="18" t="s">
        <v>649</v>
      </c>
      <c r="F58" s="18" t="s">
        <v>650</v>
      </c>
      <c r="G58" s="18" t="s">
        <v>651</v>
      </c>
      <c r="H58" s="18" t="s">
        <v>652</v>
      </c>
    </row>
    <row r="59" spans="1:8" x14ac:dyDescent="0.25">
      <c r="A59" t="s">
        <v>11</v>
      </c>
      <c r="B59">
        <v>59</v>
      </c>
      <c r="C59" s="18" t="s">
        <v>201</v>
      </c>
      <c r="D59" s="18" t="s">
        <v>653</v>
      </c>
      <c r="E59" s="18" t="s">
        <v>654</v>
      </c>
      <c r="F59" s="18" t="s">
        <v>655</v>
      </c>
      <c r="G59" s="18" t="s">
        <v>656</v>
      </c>
      <c r="H59" s="18" t="s">
        <v>11</v>
      </c>
    </row>
    <row r="60" spans="1:8" x14ac:dyDescent="0.25">
      <c r="A60" t="s">
        <v>32</v>
      </c>
      <c r="B60">
        <v>59</v>
      </c>
      <c r="C60" s="18" t="s">
        <v>202</v>
      </c>
      <c r="D60" s="18" t="s">
        <v>657</v>
      </c>
      <c r="E60" s="18" t="s">
        <v>658</v>
      </c>
      <c r="F60" s="18" t="s">
        <v>659</v>
      </c>
      <c r="G60" s="18" t="s">
        <v>660</v>
      </c>
      <c r="H60" s="18" t="s">
        <v>32</v>
      </c>
    </row>
    <row r="61" spans="1:8" x14ac:dyDescent="0.25">
      <c r="A61" t="s">
        <v>40</v>
      </c>
      <c r="B61">
        <v>59</v>
      </c>
      <c r="C61" s="18" t="s">
        <v>203</v>
      </c>
      <c r="D61" s="18" t="s">
        <v>661</v>
      </c>
      <c r="E61" s="18" t="s">
        <v>662</v>
      </c>
      <c r="F61" s="18" t="s">
        <v>663</v>
      </c>
      <c r="G61" s="18" t="s">
        <v>664</v>
      </c>
      <c r="H61" s="18" t="s">
        <v>40</v>
      </c>
    </row>
    <row r="62" spans="1:8" x14ac:dyDescent="0.25">
      <c r="A62" t="s">
        <v>58</v>
      </c>
      <c r="B62">
        <v>59</v>
      </c>
      <c r="D62" s="18" t="s">
        <v>464</v>
      </c>
    </row>
    <row r="63" spans="1:8" x14ac:dyDescent="0.25">
      <c r="A63" t="s">
        <v>15</v>
      </c>
      <c r="B63">
        <v>59</v>
      </c>
      <c r="C63" s="18" t="s">
        <v>204</v>
      </c>
      <c r="D63" s="18" t="s">
        <v>665</v>
      </c>
      <c r="E63" s="18" t="s">
        <v>666</v>
      </c>
      <c r="F63" s="18" t="s">
        <v>667</v>
      </c>
      <c r="G63" s="18" t="s">
        <v>668</v>
      </c>
      <c r="H63" s="18" t="s">
        <v>15</v>
      </c>
    </row>
    <row r="64" spans="1:8" x14ac:dyDescent="0.25">
      <c r="A64" t="s">
        <v>65</v>
      </c>
      <c r="B64">
        <v>59</v>
      </c>
      <c r="C64" s="18" t="s">
        <v>205</v>
      </c>
      <c r="D64" s="18" t="s">
        <v>669</v>
      </c>
      <c r="E64" s="18" t="s">
        <v>670</v>
      </c>
      <c r="F64" s="18" t="s">
        <v>671</v>
      </c>
      <c r="G64" s="18" t="s">
        <v>672</v>
      </c>
      <c r="H64" s="18" t="s">
        <v>65</v>
      </c>
    </row>
    <row r="65" spans="1:8" x14ac:dyDescent="0.25">
      <c r="A65" t="s">
        <v>73</v>
      </c>
      <c r="B65">
        <v>59</v>
      </c>
      <c r="C65" s="18" t="s">
        <v>206</v>
      </c>
      <c r="D65" s="18" t="s">
        <v>464</v>
      </c>
    </row>
    <row r="66" spans="1:8" x14ac:dyDescent="0.25">
      <c r="A66" t="s">
        <v>74</v>
      </c>
      <c r="B66">
        <v>59</v>
      </c>
      <c r="C66" s="18" t="s">
        <v>207</v>
      </c>
      <c r="D66" s="18" t="s">
        <v>673</v>
      </c>
      <c r="E66" s="18" t="s">
        <v>674</v>
      </c>
      <c r="F66" s="18" t="s">
        <v>675</v>
      </c>
      <c r="G66" s="18" t="s">
        <v>676</v>
      </c>
      <c r="H66" s="18" t="s">
        <v>74</v>
      </c>
    </row>
    <row r="67" spans="1:8" x14ac:dyDescent="0.25">
      <c r="A67" t="s">
        <v>75</v>
      </c>
      <c r="B67">
        <v>59</v>
      </c>
      <c r="C67" s="18" t="s">
        <v>208</v>
      </c>
      <c r="D67" s="18" t="s">
        <v>677</v>
      </c>
      <c r="E67" s="18" t="s">
        <v>678</v>
      </c>
      <c r="F67" s="18" t="s">
        <v>679</v>
      </c>
      <c r="G67" s="18" t="s">
        <v>680</v>
      </c>
      <c r="H67" s="18" t="s">
        <v>75</v>
      </c>
    </row>
    <row r="68" spans="1:8" x14ac:dyDescent="0.25">
      <c r="A68" t="s">
        <v>76</v>
      </c>
      <c r="B68">
        <v>59</v>
      </c>
      <c r="D68" s="18" t="s">
        <v>464</v>
      </c>
    </row>
    <row r="69" spans="1:8" x14ac:dyDescent="0.25">
      <c r="A69" t="s">
        <v>77</v>
      </c>
      <c r="B69">
        <v>59</v>
      </c>
      <c r="C69" s="18" t="s">
        <v>209</v>
      </c>
      <c r="D69" s="18" t="s">
        <v>681</v>
      </c>
      <c r="E69" s="18" t="s">
        <v>682</v>
      </c>
      <c r="F69" s="18" t="s">
        <v>683</v>
      </c>
      <c r="G69" s="18" t="s">
        <v>684</v>
      </c>
      <c r="H69" s="18" t="s">
        <v>77</v>
      </c>
    </row>
    <row r="70" spans="1:8" x14ac:dyDescent="0.25">
      <c r="A70" t="s">
        <v>88</v>
      </c>
      <c r="B70">
        <v>59</v>
      </c>
      <c r="C70" s="18" t="s">
        <v>210</v>
      </c>
      <c r="D70" s="18" t="s">
        <v>1129</v>
      </c>
      <c r="G70" s="18" t="s">
        <v>1130</v>
      </c>
      <c r="H70" s="18" t="s">
        <v>88</v>
      </c>
    </row>
    <row r="71" spans="1:8" x14ac:dyDescent="0.25">
      <c r="A71" t="s">
        <v>95</v>
      </c>
      <c r="B71">
        <v>59</v>
      </c>
      <c r="C71" s="18" t="s">
        <v>200</v>
      </c>
      <c r="D71" s="18" t="s">
        <v>685</v>
      </c>
      <c r="E71" s="18" t="s">
        <v>686</v>
      </c>
      <c r="F71" s="18" t="s">
        <v>687</v>
      </c>
      <c r="G71" s="18" t="s">
        <v>688</v>
      </c>
      <c r="H71" s="18" t="s">
        <v>95</v>
      </c>
    </row>
    <row r="72" spans="1:8" x14ac:dyDescent="0.25">
      <c r="A72" t="s">
        <v>100</v>
      </c>
      <c r="B72">
        <v>59</v>
      </c>
      <c r="C72" s="18" t="s">
        <v>221</v>
      </c>
      <c r="D72" s="18" t="s">
        <v>689</v>
      </c>
      <c r="E72" s="18" t="s">
        <v>690</v>
      </c>
      <c r="F72" s="18" t="s">
        <v>691</v>
      </c>
      <c r="G72" s="18" t="s">
        <v>692</v>
      </c>
    </row>
    <row r="73" spans="1:8" x14ac:dyDescent="0.25">
      <c r="A73" t="s">
        <v>12</v>
      </c>
      <c r="B73">
        <v>59</v>
      </c>
      <c r="C73" s="18" t="s">
        <v>159</v>
      </c>
    </row>
    <row r="74" spans="1:8" x14ac:dyDescent="0.25">
      <c r="A74" t="s">
        <v>108</v>
      </c>
      <c r="B74">
        <v>59</v>
      </c>
      <c r="C74" s="18" t="s">
        <v>199</v>
      </c>
      <c r="D74" s="18" t="s">
        <v>693</v>
      </c>
      <c r="E74" s="18" t="s">
        <v>694</v>
      </c>
      <c r="F74" s="18" t="s">
        <v>695</v>
      </c>
      <c r="G74" s="18" t="s">
        <v>696</v>
      </c>
      <c r="H74" s="18" t="s">
        <v>108</v>
      </c>
    </row>
    <row r="75" spans="1:8" x14ac:dyDescent="0.25">
      <c r="A75" t="s">
        <v>109</v>
      </c>
      <c r="B75">
        <v>59</v>
      </c>
      <c r="C75" s="18" t="s">
        <v>211</v>
      </c>
      <c r="D75" s="18" t="s">
        <v>464</v>
      </c>
    </row>
    <row r="76" spans="1:8" x14ac:dyDescent="0.25">
      <c r="A76" t="s">
        <v>112</v>
      </c>
      <c r="B76">
        <v>59</v>
      </c>
      <c r="C76" s="18" t="s">
        <v>212</v>
      </c>
      <c r="D76" s="18" t="s">
        <v>697</v>
      </c>
      <c r="E76" s="18" t="s">
        <v>698</v>
      </c>
      <c r="F76" s="18" t="s">
        <v>687</v>
      </c>
      <c r="H76" s="18" t="s">
        <v>112</v>
      </c>
    </row>
    <row r="77" spans="1:8" x14ac:dyDescent="0.25">
      <c r="A77" t="s">
        <v>17</v>
      </c>
      <c r="B77">
        <v>59</v>
      </c>
      <c r="C77" s="18" t="s">
        <v>213</v>
      </c>
      <c r="D77" s="18" t="s">
        <v>1129</v>
      </c>
      <c r="G77" s="18" t="s">
        <v>1130</v>
      </c>
      <c r="H77" s="18" t="s">
        <v>88</v>
      </c>
    </row>
    <row r="78" spans="1:8" x14ac:dyDescent="0.25">
      <c r="A78" t="s">
        <v>123</v>
      </c>
      <c r="B78">
        <v>59</v>
      </c>
      <c r="C78" s="18" t="s">
        <v>214</v>
      </c>
      <c r="D78" s="18" t="s">
        <v>699</v>
      </c>
      <c r="E78" s="18" t="s">
        <v>700</v>
      </c>
      <c r="F78" s="18" t="s">
        <v>701</v>
      </c>
      <c r="G78" s="18" t="s">
        <v>702</v>
      </c>
      <c r="H78" s="18" t="s">
        <v>123</v>
      </c>
    </row>
    <row r="79" spans="1:8" x14ac:dyDescent="0.25">
      <c r="A79" t="s">
        <v>13</v>
      </c>
      <c r="B79">
        <v>59</v>
      </c>
      <c r="C79" s="18" t="s">
        <v>215</v>
      </c>
      <c r="D79" s="18" t="s">
        <v>228</v>
      </c>
      <c r="E79" s="18" t="s">
        <v>703</v>
      </c>
      <c r="F79" s="18" t="s">
        <v>704</v>
      </c>
      <c r="G79" s="18" t="s">
        <v>705</v>
      </c>
      <c r="H79" s="18" t="s">
        <v>13</v>
      </c>
    </row>
    <row r="80" spans="1:8" x14ac:dyDescent="0.25">
      <c r="A80" t="s">
        <v>124</v>
      </c>
      <c r="B80">
        <v>59</v>
      </c>
      <c r="D80" s="18" t="s">
        <v>464</v>
      </c>
    </row>
    <row r="81" spans="1:8" x14ac:dyDescent="0.25">
      <c r="A81" t="s">
        <v>125</v>
      </c>
      <c r="B81">
        <v>59</v>
      </c>
      <c r="D81" s="18" t="s">
        <v>464</v>
      </c>
    </row>
    <row r="82" spans="1:8" x14ac:dyDescent="0.25">
      <c r="A82" t="s">
        <v>136</v>
      </c>
      <c r="B82">
        <v>59</v>
      </c>
      <c r="D82" s="18" t="s">
        <v>464</v>
      </c>
    </row>
    <row r="83" spans="1:8" x14ac:dyDescent="0.25">
      <c r="A83" t="s">
        <v>140</v>
      </c>
      <c r="B83">
        <v>59</v>
      </c>
      <c r="D83" s="18" t="s">
        <v>464</v>
      </c>
    </row>
    <row r="84" spans="1:8" x14ac:dyDescent="0.25">
      <c r="A84" t="s">
        <v>145</v>
      </c>
      <c r="B84">
        <v>59</v>
      </c>
      <c r="C84" s="18" t="s">
        <v>216</v>
      </c>
      <c r="D84" s="18" t="s">
        <v>706</v>
      </c>
      <c r="E84" s="18" t="s">
        <v>707</v>
      </c>
      <c r="F84" s="18" t="s">
        <v>708</v>
      </c>
      <c r="H84" s="18" t="s">
        <v>145</v>
      </c>
    </row>
    <row r="85" spans="1:8" x14ac:dyDescent="0.25">
      <c r="A85" t="s">
        <v>146</v>
      </c>
      <c r="B85">
        <v>59</v>
      </c>
      <c r="C85" s="18" t="s">
        <v>217</v>
      </c>
      <c r="D85" s="18" t="s">
        <v>709</v>
      </c>
      <c r="E85" s="18" t="s">
        <v>710</v>
      </c>
      <c r="F85" s="18" t="s">
        <v>711</v>
      </c>
      <c r="G85" s="18" t="s">
        <v>712</v>
      </c>
      <c r="H85" s="18" t="s">
        <v>146</v>
      </c>
    </row>
    <row r="86" spans="1:8" x14ac:dyDescent="0.25">
      <c r="A86" t="s">
        <v>713</v>
      </c>
      <c r="B86">
        <v>59</v>
      </c>
      <c r="C86" s="18" t="s">
        <v>714</v>
      </c>
      <c r="D86" s="18" t="s">
        <v>715</v>
      </c>
      <c r="E86" s="18" t="s">
        <v>716</v>
      </c>
      <c r="F86" s="18" t="s">
        <v>717</v>
      </c>
      <c r="H86" s="18" t="s">
        <v>718</v>
      </c>
    </row>
    <row r="87" spans="1:8" x14ac:dyDescent="0.25">
      <c r="A87" t="s">
        <v>719</v>
      </c>
      <c r="B87">
        <v>59</v>
      </c>
      <c r="C87" s="18" t="s">
        <v>220</v>
      </c>
      <c r="D87" s="18" t="s">
        <v>720</v>
      </c>
      <c r="G87" s="18" t="s">
        <v>721</v>
      </c>
      <c r="H87" s="18" t="s">
        <v>718</v>
      </c>
    </row>
    <row r="88" spans="1:8" x14ac:dyDescent="0.25">
      <c r="A88" t="s">
        <v>14</v>
      </c>
      <c r="B88">
        <v>59</v>
      </c>
      <c r="C88" s="18" t="s">
        <v>218</v>
      </c>
      <c r="D88" s="18" t="s">
        <v>722</v>
      </c>
      <c r="G88" t="s">
        <v>723</v>
      </c>
      <c r="H88" s="18" t="s">
        <v>14</v>
      </c>
    </row>
    <row r="89" spans="1:8" x14ac:dyDescent="0.25">
      <c r="A89" t="s">
        <v>152</v>
      </c>
      <c r="B89">
        <v>59</v>
      </c>
      <c r="C89" s="18" t="s">
        <v>219</v>
      </c>
      <c r="D89" s="18" t="s">
        <v>464</v>
      </c>
    </row>
    <row r="90" spans="1:8" x14ac:dyDescent="0.25">
      <c r="A90" t="s">
        <v>24</v>
      </c>
      <c r="B90">
        <v>62</v>
      </c>
      <c r="C90" s="18" t="s">
        <v>222</v>
      </c>
      <c r="D90" s="18" t="s">
        <v>724</v>
      </c>
      <c r="E90" s="18" t="s">
        <v>725</v>
      </c>
      <c r="F90" s="18" t="s">
        <v>726</v>
      </c>
      <c r="G90" s="18" t="s">
        <v>727</v>
      </c>
      <c r="H90" s="18" t="s">
        <v>24</v>
      </c>
    </row>
    <row r="91" spans="1:8" x14ac:dyDescent="0.25">
      <c r="A91" t="s">
        <v>26</v>
      </c>
      <c r="B91">
        <v>62</v>
      </c>
      <c r="C91" s="18" t="s">
        <v>728</v>
      </c>
      <c r="D91" s="18" t="s">
        <v>729</v>
      </c>
      <c r="E91" s="18" t="s">
        <v>730</v>
      </c>
      <c r="F91" s="18" t="s">
        <v>731</v>
      </c>
      <c r="G91" s="18" t="s">
        <v>732</v>
      </c>
      <c r="H91" s="18" t="s">
        <v>26</v>
      </c>
    </row>
    <row r="92" spans="1:8" x14ac:dyDescent="0.25">
      <c r="A92" t="s">
        <v>27</v>
      </c>
      <c r="B92">
        <v>62</v>
      </c>
      <c r="C92" s="18" t="s">
        <v>733</v>
      </c>
      <c r="D92" s="18" t="s">
        <v>734</v>
      </c>
      <c r="E92" s="18" t="s">
        <v>735</v>
      </c>
      <c r="F92" s="18" t="s">
        <v>736</v>
      </c>
      <c r="G92" s="18" t="s">
        <v>737</v>
      </c>
      <c r="H92" s="18" t="s">
        <v>738</v>
      </c>
    </row>
    <row r="93" spans="1:8" x14ac:dyDescent="0.25">
      <c r="A93" t="s">
        <v>28</v>
      </c>
      <c r="B93">
        <v>62</v>
      </c>
      <c r="C93" s="18" t="s">
        <v>739</v>
      </c>
      <c r="D93" s="18" t="s">
        <v>740</v>
      </c>
      <c r="E93" s="18" t="s">
        <v>741</v>
      </c>
      <c r="F93" s="18" t="s">
        <v>742</v>
      </c>
      <c r="G93" s="18" t="s">
        <v>743</v>
      </c>
      <c r="H93" s="18" t="s">
        <v>28</v>
      </c>
    </row>
    <row r="94" spans="1:8" x14ac:dyDescent="0.25">
      <c r="A94" t="s">
        <v>16</v>
      </c>
      <c r="B94">
        <v>62</v>
      </c>
      <c r="C94" s="18" t="s">
        <v>223</v>
      </c>
      <c r="D94" s="18" t="s">
        <v>744</v>
      </c>
      <c r="E94" s="18" t="s">
        <v>745</v>
      </c>
      <c r="F94" s="18" t="s">
        <v>746</v>
      </c>
      <c r="G94" s="18" t="s">
        <v>747</v>
      </c>
      <c r="H94" s="18" t="s">
        <v>16</v>
      </c>
    </row>
    <row r="95" spans="1:8" x14ac:dyDescent="0.25">
      <c r="A95" t="s">
        <v>33</v>
      </c>
      <c r="B95">
        <v>62</v>
      </c>
      <c r="C95" s="18" t="s">
        <v>748</v>
      </c>
      <c r="D95" s="18" t="s">
        <v>749</v>
      </c>
      <c r="E95" s="18" t="s">
        <v>750</v>
      </c>
      <c r="F95" s="18" t="s">
        <v>751</v>
      </c>
      <c r="G95" s="18" t="s">
        <v>752</v>
      </c>
      <c r="H95" s="18" t="s">
        <v>33</v>
      </c>
    </row>
    <row r="96" spans="1:8" x14ac:dyDescent="0.25">
      <c r="A96" t="s">
        <v>36</v>
      </c>
      <c r="B96">
        <v>62</v>
      </c>
      <c r="C96" s="18" t="s">
        <v>753</v>
      </c>
      <c r="D96" s="18" t="s">
        <v>754</v>
      </c>
      <c r="E96" s="18" t="s">
        <v>755</v>
      </c>
      <c r="F96" s="18" t="s">
        <v>756</v>
      </c>
      <c r="G96" s="18" t="s">
        <v>757</v>
      </c>
      <c r="H96" s="18" t="s">
        <v>758</v>
      </c>
    </row>
    <row r="97" spans="1:9" x14ac:dyDescent="0.25">
      <c r="A97" t="s">
        <v>41</v>
      </c>
      <c r="B97">
        <v>62</v>
      </c>
      <c r="C97" s="18" t="s">
        <v>1161</v>
      </c>
      <c r="D97" s="18" t="s">
        <v>1162</v>
      </c>
      <c r="E97" s="18" t="s">
        <v>1163</v>
      </c>
      <c r="F97" s="96" t="s">
        <v>1164</v>
      </c>
      <c r="G97" s="16" t="s">
        <v>1165</v>
      </c>
      <c r="H97" s="18" t="s">
        <v>41</v>
      </c>
      <c r="I97" s="96">
        <v>603058542</v>
      </c>
    </row>
    <row r="98" spans="1:9" x14ac:dyDescent="0.25">
      <c r="A98" t="s">
        <v>43</v>
      </c>
      <c r="B98">
        <v>62</v>
      </c>
      <c r="C98" s="18" t="s">
        <v>759</v>
      </c>
      <c r="D98" s="18" t="s">
        <v>760</v>
      </c>
      <c r="E98" s="18" t="s">
        <v>761</v>
      </c>
      <c r="F98" s="18" t="s">
        <v>762</v>
      </c>
      <c r="G98" s="18" t="s">
        <v>763</v>
      </c>
      <c r="H98" s="18" t="s">
        <v>764</v>
      </c>
    </row>
    <row r="99" spans="1:9" x14ac:dyDescent="0.25">
      <c r="A99" t="s">
        <v>52</v>
      </c>
      <c r="B99">
        <v>62</v>
      </c>
      <c r="C99" s="18" t="s">
        <v>765</v>
      </c>
      <c r="D99" s="18" t="s">
        <v>766</v>
      </c>
      <c r="E99" s="18" t="s">
        <v>767</v>
      </c>
      <c r="F99" s="18" t="s">
        <v>768</v>
      </c>
      <c r="G99" s="18" t="s">
        <v>769</v>
      </c>
      <c r="H99" s="18" t="s">
        <v>770</v>
      </c>
    </row>
    <row r="100" spans="1:9" x14ac:dyDescent="0.25">
      <c r="A100" t="s">
        <v>53</v>
      </c>
      <c r="B100">
        <v>62</v>
      </c>
      <c r="C100" s="18" t="s">
        <v>771</v>
      </c>
      <c r="D100" s="18" t="s">
        <v>1134</v>
      </c>
      <c r="E100" s="18" t="s">
        <v>1135</v>
      </c>
      <c r="F100" s="18" t="s">
        <v>1136</v>
      </c>
      <c r="G100" s="16" t="s">
        <v>1137</v>
      </c>
      <c r="H100" s="18" t="s">
        <v>772</v>
      </c>
    </row>
    <row r="101" spans="1:9" x14ac:dyDescent="0.25">
      <c r="A101" t="s">
        <v>55</v>
      </c>
      <c r="B101">
        <v>62</v>
      </c>
      <c r="C101" s="18" t="s">
        <v>773</v>
      </c>
      <c r="D101" s="18" t="s">
        <v>774</v>
      </c>
      <c r="E101" s="18" t="s">
        <v>775</v>
      </c>
      <c r="F101" s="18" t="s">
        <v>776</v>
      </c>
      <c r="G101" s="18" t="s">
        <v>777</v>
      </c>
      <c r="H101" s="18" t="s">
        <v>55</v>
      </c>
    </row>
    <row r="102" spans="1:9" x14ac:dyDescent="0.25">
      <c r="A102" t="s">
        <v>63</v>
      </c>
      <c r="B102">
        <v>62</v>
      </c>
      <c r="C102" s="18" t="s">
        <v>778</v>
      </c>
      <c r="D102" s="18" t="s">
        <v>779</v>
      </c>
      <c r="E102" s="18" t="s">
        <v>780</v>
      </c>
      <c r="F102" s="18" t="s">
        <v>781</v>
      </c>
      <c r="G102" s="18" t="s">
        <v>782</v>
      </c>
      <c r="H102" s="18" t="s">
        <v>63</v>
      </c>
    </row>
    <row r="103" spans="1:9" x14ac:dyDescent="0.25">
      <c r="A103" t="s">
        <v>71</v>
      </c>
      <c r="B103">
        <v>62</v>
      </c>
      <c r="C103" s="18" t="s">
        <v>224</v>
      </c>
      <c r="D103" s="18" t="s">
        <v>783</v>
      </c>
      <c r="E103" s="18" t="s">
        <v>784</v>
      </c>
      <c r="F103" s="18" t="s">
        <v>785</v>
      </c>
      <c r="G103" s="18" t="s">
        <v>786</v>
      </c>
      <c r="H103" s="18" t="s">
        <v>787</v>
      </c>
    </row>
    <row r="104" spans="1:9" x14ac:dyDescent="0.25">
      <c r="A104" t="s">
        <v>80</v>
      </c>
      <c r="B104">
        <v>62</v>
      </c>
      <c r="C104" s="18" t="s">
        <v>788</v>
      </c>
      <c r="D104" s="18" t="s">
        <v>789</v>
      </c>
      <c r="E104" s="18" t="s">
        <v>790</v>
      </c>
      <c r="F104" s="18" t="s">
        <v>791</v>
      </c>
      <c r="G104" s="18" t="s">
        <v>792</v>
      </c>
      <c r="H104" s="18" t="s">
        <v>80</v>
      </c>
    </row>
    <row r="105" spans="1:9" x14ac:dyDescent="0.25">
      <c r="A105" t="s">
        <v>86</v>
      </c>
      <c r="B105">
        <v>62</v>
      </c>
      <c r="C105" s="18" t="s">
        <v>793</v>
      </c>
      <c r="D105" s="18" t="s">
        <v>794</v>
      </c>
      <c r="E105" s="18" t="s">
        <v>795</v>
      </c>
      <c r="F105" s="18" t="s">
        <v>796</v>
      </c>
      <c r="G105" s="18" t="s">
        <v>797</v>
      </c>
      <c r="H105" s="18" t="s">
        <v>86</v>
      </c>
    </row>
    <row r="106" spans="1:9" x14ac:dyDescent="0.25">
      <c r="A106" t="s">
        <v>87</v>
      </c>
      <c r="B106">
        <v>62</v>
      </c>
      <c r="C106" s="18" t="s">
        <v>798</v>
      </c>
      <c r="D106" s="18" t="s">
        <v>799</v>
      </c>
      <c r="E106" s="18" t="s">
        <v>800</v>
      </c>
      <c r="F106" s="18" t="s">
        <v>801</v>
      </c>
      <c r="G106" s="18" t="s">
        <v>802</v>
      </c>
      <c r="H106" s="18" t="s">
        <v>803</v>
      </c>
    </row>
    <row r="107" spans="1:9" x14ac:dyDescent="0.25">
      <c r="A107" t="s">
        <v>99</v>
      </c>
      <c r="B107">
        <v>62</v>
      </c>
      <c r="C107" s="18" t="s">
        <v>804</v>
      </c>
      <c r="D107" s="18" t="s">
        <v>805</v>
      </c>
      <c r="E107" s="18" t="s">
        <v>806</v>
      </c>
      <c r="F107" s="18" t="s">
        <v>807</v>
      </c>
      <c r="G107" s="18" t="s">
        <v>808</v>
      </c>
      <c r="H107" s="18" t="s">
        <v>99</v>
      </c>
    </row>
    <row r="108" spans="1:9" x14ac:dyDescent="0.25">
      <c r="A108" t="s">
        <v>101</v>
      </c>
      <c r="B108">
        <v>62</v>
      </c>
      <c r="C108" s="18" t="s">
        <v>809</v>
      </c>
      <c r="D108" s="18" t="s">
        <v>810</v>
      </c>
      <c r="E108" s="18" t="s">
        <v>811</v>
      </c>
      <c r="F108" s="18" t="s">
        <v>812</v>
      </c>
      <c r="G108" s="18" t="s">
        <v>813</v>
      </c>
      <c r="H108" s="18" t="s">
        <v>814</v>
      </c>
    </row>
    <row r="109" spans="1:9" x14ac:dyDescent="0.25">
      <c r="A109" t="s">
        <v>104</v>
      </c>
      <c r="B109">
        <v>62</v>
      </c>
      <c r="C109" s="18" t="s">
        <v>815</v>
      </c>
      <c r="D109" s="18" t="s">
        <v>1126</v>
      </c>
      <c r="E109" s="18" t="s">
        <v>816</v>
      </c>
      <c r="F109" s="18" t="s">
        <v>817</v>
      </c>
      <c r="G109" s="18" t="s">
        <v>818</v>
      </c>
      <c r="H109" s="18" t="s">
        <v>819</v>
      </c>
    </row>
    <row r="110" spans="1:9" x14ac:dyDescent="0.25">
      <c r="A110" t="s">
        <v>106</v>
      </c>
      <c r="B110">
        <v>62</v>
      </c>
      <c r="C110" s="18" t="s">
        <v>820</v>
      </c>
      <c r="D110" s="18" t="s">
        <v>821</v>
      </c>
      <c r="E110" s="18" t="s">
        <v>822</v>
      </c>
      <c r="F110" s="18" t="s">
        <v>812</v>
      </c>
      <c r="G110" s="18" t="s">
        <v>823</v>
      </c>
      <c r="H110" s="18" t="s">
        <v>106</v>
      </c>
    </row>
    <row r="111" spans="1:9" x14ac:dyDescent="0.25">
      <c r="A111" t="s">
        <v>1166</v>
      </c>
      <c r="B111">
        <v>62</v>
      </c>
      <c r="C111" s="96" t="s">
        <v>1167</v>
      </c>
      <c r="D111" s="18" t="s">
        <v>1168</v>
      </c>
      <c r="G111" s="18" t="s">
        <v>1169</v>
      </c>
      <c r="I111" s="18" t="s">
        <v>1170</v>
      </c>
    </row>
    <row r="112" spans="1:9" x14ac:dyDescent="0.25">
      <c r="A112" t="s">
        <v>456</v>
      </c>
      <c r="B112">
        <v>62</v>
      </c>
      <c r="C112" s="18" t="s">
        <v>824</v>
      </c>
      <c r="D112" s="18" t="s">
        <v>825</v>
      </c>
      <c r="G112" s="18" t="s">
        <v>826</v>
      </c>
      <c r="H112" s="18" t="s">
        <v>456</v>
      </c>
    </row>
    <row r="113" spans="1:8" x14ac:dyDescent="0.25">
      <c r="A113" t="s">
        <v>133</v>
      </c>
      <c r="B113">
        <v>62</v>
      </c>
      <c r="C113" s="18" t="s">
        <v>827</v>
      </c>
      <c r="D113" s="18" t="s">
        <v>828</v>
      </c>
      <c r="E113" s="18" t="s">
        <v>829</v>
      </c>
      <c r="F113" s="18" t="s">
        <v>830</v>
      </c>
      <c r="G113" s="18" t="s">
        <v>831</v>
      </c>
      <c r="H113" s="18" t="s">
        <v>832</v>
      </c>
    </row>
    <row r="114" spans="1:8" x14ac:dyDescent="0.25">
      <c r="A114" t="s">
        <v>134</v>
      </c>
      <c r="B114">
        <v>62</v>
      </c>
      <c r="C114" s="18" t="s">
        <v>833</v>
      </c>
      <c r="D114" s="18" t="s">
        <v>834</v>
      </c>
      <c r="E114" s="18" t="s">
        <v>835</v>
      </c>
      <c r="F114" s="18" t="s">
        <v>836</v>
      </c>
      <c r="G114" s="18" t="s">
        <v>837</v>
      </c>
      <c r="H114" s="18" t="s">
        <v>838</v>
      </c>
    </row>
    <row r="115" spans="1:8" x14ac:dyDescent="0.25">
      <c r="A115" t="s">
        <v>135</v>
      </c>
      <c r="B115">
        <v>62</v>
      </c>
      <c r="C115" s="18" t="s">
        <v>839</v>
      </c>
      <c r="D115" s="18" t="s">
        <v>840</v>
      </c>
      <c r="E115" s="18" t="s">
        <v>841</v>
      </c>
      <c r="F115" s="18" t="s">
        <v>842</v>
      </c>
      <c r="G115" s="18" t="s">
        <v>843</v>
      </c>
      <c r="H115" s="18" t="s">
        <v>844</v>
      </c>
    </row>
    <row r="116" spans="1:8" x14ac:dyDescent="0.25">
      <c r="A116" t="s">
        <v>139</v>
      </c>
      <c r="B116">
        <v>62</v>
      </c>
      <c r="C116" s="18" t="s">
        <v>845</v>
      </c>
      <c r="D116" s="18" t="s">
        <v>846</v>
      </c>
      <c r="E116" s="18" t="s">
        <v>847</v>
      </c>
      <c r="F116" s="18" t="s">
        <v>848</v>
      </c>
      <c r="G116" s="18" t="s">
        <v>849</v>
      </c>
      <c r="H116" s="18" t="s">
        <v>139</v>
      </c>
    </row>
    <row r="117" spans="1:8" x14ac:dyDescent="0.25">
      <c r="A117" t="s">
        <v>153</v>
      </c>
      <c r="B117">
        <v>62</v>
      </c>
      <c r="D117" s="18" t="s">
        <v>464</v>
      </c>
    </row>
    <row r="118" spans="1:8" x14ac:dyDescent="0.25">
      <c r="A118" t="s">
        <v>129</v>
      </c>
      <c r="B118">
        <v>63</v>
      </c>
      <c r="C118" s="18" t="s">
        <v>850</v>
      </c>
      <c r="D118" s="18" t="s">
        <v>851</v>
      </c>
      <c r="E118" s="18" t="s">
        <v>852</v>
      </c>
      <c r="F118" s="18" t="s">
        <v>853</v>
      </c>
      <c r="G118" s="18" t="s">
        <v>854</v>
      </c>
      <c r="H118" s="18" t="s">
        <v>855</v>
      </c>
    </row>
    <row r="119" spans="1:8" x14ac:dyDescent="0.25">
      <c r="A119" t="s">
        <v>66</v>
      </c>
      <c r="B119">
        <v>69</v>
      </c>
      <c r="C119" s="18" t="s">
        <v>856</v>
      </c>
      <c r="D119" s="18" t="s">
        <v>1131</v>
      </c>
      <c r="E119" s="18" t="s">
        <v>1132</v>
      </c>
      <c r="F119" s="18" t="s">
        <v>857</v>
      </c>
      <c r="G119" s="16" t="s">
        <v>1133</v>
      </c>
      <c r="H119" s="18" t="s">
        <v>66</v>
      </c>
    </row>
    <row r="120" spans="1:8" x14ac:dyDescent="0.25">
      <c r="A120" t="s">
        <v>68</v>
      </c>
      <c r="B120">
        <v>69</v>
      </c>
      <c r="C120" s="18" t="s">
        <v>858</v>
      </c>
      <c r="D120" s="18" t="s">
        <v>859</v>
      </c>
      <c r="E120" s="18" t="s">
        <v>860</v>
      </c>
      <c r="F120" s="18" t="s">
        <v>861</v>
      </c>
      <c r="G120" s="18" t="s">
        <v>862</v>
      </c>
      <c r="H120" s="18" t="s">
        <v>68</v>
      </c>
    </row>
    <row r="121" spans="1:8" x14ac:dyDescent="0.25">
      <c r="A121" t="s">
        <v>91</v>
      </c>
      <c r="B121">
        <v>69</v>
      </c>
      <c r="C121" s="18" t="s">
        <v>863</v>
      </c>
      <c r="D121" s="18" t="s">
        <v>864</v>
      </c>
      <c r="E121" s="18" t="s">
        <v>865</v>
      </c>
      <c r="F121" s="18" t="s">
        <v>866</v>
      </c>
      <c r="G121" s="18" t="s">
        <v>867</v>
      </c>
      <c r="H121" s="18" t="s">
        <v>186</v>
      </c>
    </row>
    <row r="122" spans="1:8" x14ac:dyDescent="0.25">
      <c r="A122" t="s">
        <v>92</v>
      </c>
      <c r="B122">
        <v>69</v>
      </c>
      <c r="C122" s="18" t="s">
        <v>868</v>
      </c>
      <c r="D122" s="18" t="s">
        <v>869</v>
      </c>
      <c r="E122" s="18" t="s">
        <v>870</v>
      </c>
      <c r="F122" s="18" t="s">
        <v>871</v>
      </c>
      <c r="G122" s="18" t="s">
        <v>872</v>
      </c>
      <c r="H122" s="18" t="s">
        <v>186</v>
      </c>
    </row>
    <row r="123" spans="1:8" x14ac:dyDescent="0.25">
      <c r="A123" t="s">
        <v>93</v>
      </c>
      <c r="B123">
        <v>69</v>
      </c>
      <c r="C123" s="18" t="s">
        <v>873</v>
      </c>
      <c r="D123" s="18" t="s">
        <v>874</v>
      </c>
      <c r="E123" s="18" t="s">
        <v>875</v>
      </c>
      <c r="F123" s="18" t="s">
        <v>876</v>
      </c>
      <c r="G123" s="18" t="s">
        <v>877</v>
      </c>
      <c r="H123" s="18" t="s">
        <v>186</v>
      </c>
    </row>
    <row r="124" spans="1:8" x14ac:dyDescent="0.25">
      <c r="A124" t="s">
        <v>111</v>
      </c>
      <c r="B124">
        <v>69</v>
      </c>
      <c r="C124" s="18" t="s">
        <v>878</v>
      </c>
      <c r="D124" s="18" t="s">
        <v>879</v>
      </c>
      <c r="E124" s="18" t="s">
        <v>880</v>
      </c>
      <c r="F124" s="18" t="s">
        <v>881</v>
      </c>
      <c r="G124" s="18" t="s">
        <v>882</v>
      </c>
      <c r="H124" s="18" t="s">
        <v>111</v>
      </c>
    </row>
    <row r="125" spans="1:8" x14ac:dyDescent="0.25">
      <c r="A125" t="s">
        <v>118</v>
      </c>
      <c r="B125">
        <v>69</v>
      </c>
      <c r="C125" s="18" t="s">
        <v>883</v>
      </c>
      <c r="D125" s="18" t="s">
        <v>884</v>
      </c>
      <c r="E125" s="18" t="s">
        <v>885</v>
      </c>
      <c r="F125" s="18" t="s">
        <v>886</v>
      </c>
      <c r="G125" s="18" t="s">
        <v>887</v>
      </c>
      <c r="H125" s="18" t="s">
        <v>888</v>
      </c>
    </row>
    <row r="126" spans="1:8" x14ac:dyDescent="0.25">
      <c r="A126" t="s">
        <v>138</v>
      </c>
      <c r="B126">
        <v>69</v>
      </c>
      <c r="C126" s="18" t="s">
        <v>889</v>
      </c>
      <c r="D126" s="18" t="s">
        <v>890</v>
      </c>
      <c r="E126" s="18" t="s">
        <v>891</v>
      </c>
      <c r="F126" s="18" t="s">
        <v>892</v>
      </c>
      <c r="G126" s="18" t="s">
        <v>893</v>
      </c>
      <c r="H126" s="18" t="s">
        <v>894</v>
      </c>
    </row>
    <row r="127" spans="1:8" x14ac:dyDescent="0.25">
      <c r="A127" t="s">
        <v>900</v>
      </c>
      <c r="B127">
        <v>69</v>
      </c>
      <c r="C127" s="18" t="s">
        <v>895</v>
      </c>
      <c r="D127" s="18" t="s">
        <v>896</v>
      </c>
      <c r="E127" s="18" t="s">
        <v>897</v>
      </c>
      <c r="F127" s="18" t="s">
        <v>898</v>
      </c>
      <c r="G127" s="18" t="s">
        <v>899</v>
      </c>
      <c r="H127" s="18" t="s">
        <v>900</v>
      </c>
    </row>
    <row r="128" spans="1:8" x14ac:dyDescent="0.25">
      <c r="A128" t="s">
        <v>18</v>
      </c>
      <c r="B128">
        <v>69</v>
      </c>
      <c r="C128" s="18" t="s">
        <v>901</v>
      </c>
      <c r="D128" s="18" t="s">
        <v>902</v>
      </c>
      <c r="E128" s="18" t="s">
        <v>903</v>
      </c>
      <c r="F128" s="18" t="s">
        <v>904</v>
      </c>
      <c r="G128" s="18" t="s">
        <v>284</v>
      </c>
      <c r="H128" s="18" t="s">
        <v>905</v>
      </c>
    </row>
    <row r="129" spans="1:8" x14ac:dyDescent="0.25">
      <c r="A129" t="s">
        <v>29</v>
      </c>
      <c r="B129">
        <v>71</v>
      </c>
      <c r="C129" s="18" t="s">
        <v>906</v>
      </c>
      <c r="D129" s="18" t="s">
        <v>907</v>
      </c>
      <c r="E129" s="18" t="s">
        <v>908</v>
      </c>
      <c r="F129" s="18" t="s">
        <v>909</v>
      </c>
      <c r="G129" s="18" t="s">
        <v>910</v>
      </c>
      <c r="H129" s="18" t="s">
        <v>911</v>
      </c>
    </row>
    <row r="130" spans="1:8" x14ac:dyDescent="0.25">
      <c r="A130" t="s">
        <v>44</v>
      </c>
      <c r="B130">
        <v>71</v>
      </c>
      <c r="C130" s="18" t="s">
        <v>912</v>
      </c>
      <c r="D130" s="18" t="s">
        <v>913</v>
      </c>
      <c r="E130" s="18" t="s">
        <v>914</v>
      </c>
      <c r="F130" s="18" t="s">
        <v>915</v>
      </c>
      <c r="G130" s="18" t="s">
        <v>916</v>
      </c>
      <c r="H130" s="18" t="s">
        <v>917</v>
      </c>
    </row>
    <row r="131" spans="1:8" x14ac:dyDescent="0.25">
      <c r="A131" t="s">
        <v>49</v>
      </c>
      <c r="B131">
        <v>71</v>
      </c>
      <c r="C131" s="18" t="s">
        <v>918</v>
      </c>
      <c r="D131" s="18" t="s">
        <v>1075</v>
      </c>
      <c r="F131" s="18" t="s">
        <v>919</v>
      </c>
      <c r="H131" s="18" t="s">
        <v>920</v>
      </c>
    </row>
    <row r="132" spans="1:8" x14ac:dyDescent="0.25">
      <c r="A132" t="s">
        <v>70</v>
      </c>
      <c r="B132">
        <v>71</v>
      </c>
      <c r="C132" s="18" t="s">
        <v>921</v>
      </c>
      <c r="D132" s="18" t="s">
        <v>922</v>
      </c>
      <c r="E132" s="18" t="s">
        <v>923</v>
      </c>
      <c r="F132" s="18" t="s">
        <v>924</v>
      </c>
      <c r="G132" s="18" t="s">
        <v>925</v>
      </c>
      <c r="H132" s="18" t="s">
        <v>926</v>
      </c>
    </row>
    <row r="133" spans="1:8" x14ac:dyDescent="0.25">
      <c r="A133" t="s">
        <v>83</v>
      </c>
      <c r="B133">
        <v>71</v>
      </c>
      <c r="C133" s="18" t="s">
        <v>927</v>
      </c>
      <c r="D133" s="18" t="s">
        <v>928</v>
      </c>
      <c r="E133" s="18" t="s">
        <v>929</v>
      </c>
      <c r="F133" s="18" t="s">
        <v>930</v>
      </c>
      <c r="G133" s="18" t="s">
        <v>931</v>
      </c>
      <c r="H133" s="18" t="s">
        <v>932</v>
      </c>
    </row>
    <row r="134" spans="1:8" x14ac:dyDescent="0.25">
      <c r="A134" t="s">
        <v>94</v>
      </c>
      <c r="B134">
        <v>71</v>
      </c>
      <c r="C134" s="18" t="s">
        <v>933</v>
      </c>
      <c r="D134" s="18" t="s">
        <v>934</v>
      </c>
      <c r="E134" s="18" t="s">
        <v>935</v>
      </c>
      <c r="F134" s="18" t="s">
        <v>936</v>
      </c>
      <c r="G134" s="18" t="s">
        <v>937</v>
      </c>
      <c r="H134" s="18" t="s">
        <v>938</v>
      </c>
    </row>
    <row r="135" spans="1:8" x14ac:dyDescent="0.25">
      <c r="A135" t="s">
        <v>84</v>
      </c>
      <c r="B135">
        <v>74</v>
      </c>
    </row>
    <row r="136" spans="1:8" x14ac:dyDescent="0.25">
      <c r="A136" t="s">
        <v>69</v>
      </c>
      <c r="B136">
        <v>76</v>
      </c>
    </row>
    <row r="137" spans="1:8" x14ac:dyDescent="0.25">
      <c r="A137" t="s">
        <v>30</v>
      </c>
      <c r="B137">
        <v>77</v>
      </c>
    </row>
    <row r="138" spans="1:8" x14ac:dyDescent="0.25">
      <c r="A138" t="s">
        <v>62</v>
      </c>
      <c r="B138">
        <v>77</v>
      </c>
      <c r="C138" s="18" t="s">
        <v>939</v>
      </c>
      <c r="D138" s="18" t="s">
        <v>940</v>
      </c>
      <c r="F138" s="18" t="s">
        <v>941</v>
      </c>
      <c r="G138" s="18" t="s">
        <v>942</v>
      </c>
      <c r="H138" s="18" t="s">
        <v>943</v>
      </c>
    </row>
    <row r="139" spans="1:8" x14ac:dyDescent="0.25">
      <c r="A139" t="s">
        <v>97</v>
      </c>
      <c r="B139">
        <v>77</v>
      </c>
      <c r="C139" s="18" t="s">
        <v>944</v>
      </c>
      <c r="D139" s="18" t="s">
        <v>945</v>
      </c>
      <c r="F139" s="18" t="s">
        <v>946</v>
      </c>
      <c r="G139" s="18" t="s">
        <v>947</v>
      </c>
      <c r="H139" s="18" t="s">
        <v>948</v>
      </c>
    </row>
    <row r="140" spans="1:8" x14ac:dyDescent="0.25">
      <c r="A140" t="s">
        <v>991</v>
      </c>
      <c r="B140">
        <v>77</v>
      </c>
      <c r="C140" s="18" t="s">
        <v>992</v>
      </c>
      <c r="D140" s="18" t="s">
        <v>993</v>
      </c>
      <c r="G140" s="18" t="s">
        <v>994</v>
      </c>
    </row>
    <row r="141" spans="1:8" x14ac:dyDescent="0.25">
      <c r="A141" t="s">
        <v>995</v>
      </c>
      <c r="B141">
        <v>77</v>
      </c>
      <c r="C141" s="18" t="s">
        <v>996</v>
      </c>
      <c r="D141" s="18" t="s">
        <v>997</v>
      </c>
      <c r="G141" s="18" t="s">
        <v>998</v>
      </c>
    </row>
    <row r="142" spans="1:8" x14ac:dyDescent="0.25">
      <c r="A142" t="s">
        <v>144</v>
      </c>
      <c r="B142">
        <v>79</v>
      </c>
    </row>
    <row r="143" spans="1:8" x14ac:dyDescent="0.25">
      <c r="A143" t="s">
        <v>21</v>
      </c>
      <c r="B143">
        <v>80</v>
      </c>
      <c r="C143" s="18" t="s">
        <v>949</v>
      </c>
      <c r="D143" s="18" t="s">
        <v>950</v>
      </c>
      <c r="E143" s="18" t="s">
        <v>951</v>
      </c>
      <c r="F143" s="18" t="s">
        <v>952</v>
      </c>
      <c r="G143" s="18" t="s">
        <v>953</v>
      </c>
      <c r="H143" s="18" t="s">
        <v>21</v>
      </c>
    </row>
    <row r="144" spans="1:8" x14ac:dyDescent="0.25">
      <c r="A144" t="s">
        <v>22</v>
      </c>
      <c r="B144">
        <v>80</v>
      </c>
      <c r="C144" s="18" t="s">
        <v>954</v>
      </c>
      <c r="D144" s="18" t="s">
        <v>955</v>
      </c>
      <c r="E144" s="18" t="s">
        <v>956</v>
      </c>
      <c r="F144" s="18" t="s">
        <v>957</v>
      </c>
      <c r="G144" s="18" t="s">
        <v>958</v>
      </c>
      <c r="H144" s="18" t="s">
        <v>22</v>
      </c>
    </row>
    <row r="145" spans="1:8" x14ac:dyDescent="0.25">
      <c r="A145" t="s">
        <v>42</v>
      </c>
      <c r="B145">
        <v>80</v>
      </c>
      <c r="C145" s="18" t="s">
        <v>959</v>
      </c>
      <c r="D145" s="18" t="s">
        <v>960</v>
      </c>
      <c r="E145" s="18" t="s">
        <v>961</v>
      </c>
      <c r="F145" s="18" t="s">
        <v>962</v>
      </c>
      <c r="G145" s="18" t="s">
        <v>963</v>
      </c>
      <c r="H145" s="18" t="s">
        <v>42</v>
      </c>
    </row>
    <row r="146" spans="1:8" x14ac:dyDescent="0.25">
      <c r="A146" t="s">
        <v>56</v>
      </c>
      <c r="B146">
        <v>80</v>
      </c>
      <c r="C146" s="18" t="s">
        <v>964</v>
      </c>
      <c r="D146" s="18" t="s">
        <v>965</v>
      </c>
      <c r="E146" s="18" t="s">
        <v>966</v>
      </c>
      <c r="F146" s="18" t="s">
        <v>967</v>
      </c>
      <c r="G146" s="18" t="s">
        <v>968</v>
      </c>
      <c r="H146" s="18" t="s">
        <v>56</v>
      </c>
    </row>
    <row r="147" spans="1:8" x14ac:dyDescent="0.25">
      <c r="A147" t="s">
        <v>60</v>
      </c>
      <c r="B147">
        <v>80</v>
      </c>
      <c r="C147" s="18" t="s">
        <v>969</v>
      </c>
      <c r="D147" s="18" t="s">
        <v>1112</v>
      </c>
      <c r="E147" s="18" t="s">
        <v>1113</v>
      </c>
      <c r="F147" s="18" t="s">
        <v>1114</v>
      </c>
      <c r="G147" s="78" t="s">
        <v>1115</v>
      </c>
      <c r="H147" s="18" t="s">
        <v>60</v>
      </c>
    </row>
    <row r="148" spans="1:8" x14ac:dyDescent="0.25">
      <c r="A148" t="s">
        <v>103</v>
      </c>
      <c r="B148">
        <v>80</v>
      </c>
      <c r="C148" s="18" t="s">
        <v>970</v>
      </c>
      <c r="D148" s="18" t="s">
        <v>971</v>
      </c>
      <c r="E148" s="18" t="s">
        <v>972</v>
      </c>
      <c r="F148" s="18" t="s">
        <v>973</v>
      </c>
      <c r="G148" s="18" t="s">
        <v>974</v>
      </c>
      <c r="H148" s="18" t="s">
        <v>103</v>
      </c>
    </row>
    <row r="149" spans="1:8" x14ac:dyDescent="0.25">
      <c r="A149" t="s">
        <v>114</v>
      </c>
      <c r="B149">
        <v>80</v>
      </c>
      <c r="C149" s="18" t="s">
        <v>975</v>
      </c>
      <c r="D149" s="18" t="s">
        <v>976</v>
      </c>
      <c r="E149" s="18" t="s">
        <v>977</v>
      </c>
      <c r="F149" s="18" t="s">
        <v>978</v>
      </c>
      <c r="G149" s="18" t="s">
        <v>979</v>
      </c>
      <c r="H149" s="18" t="s">
        <v>980</v>
      </c>
    </row>
    <row r="150" spans="1:8" x14ac:dyDescent="0.25">
      <c r="A150" t="s">
        <v>122</v>
      </c>
      <c r="B150">
        <v>80</v>
      </c>
      <c r="C150" s="18" t="s">
        <v>981</v>
      </c>
      <c r="D150" s="18" t="s">
        <v>1201</v>
      </c>
      <c r="E150" s="18" t="s">
        <v>1202</v>
      </c>
      <c r="F150" s="18" t="s">
        <v>1203</v>
      </c>
      <c r="G150" s="16" t="s">
        <v>1204</v>
      </c>
    </row>
    <row r="151" spans="1:8" x14ac:dyDescent="0.25">
      <c r="A151" t="s">
        <v>1157</v>
      </c>
      <c r="B151">
        <v>89</v>
      </c>
    </row>
    <row r="152" spans="1:8" x14ac:dyDescent="0.25">
      <c r="A152" t="s">
        <v>1176</v>
      </c>
      <c r="B152">
        <v>89</v>
      </c>
    </row>
    <row r="153" spans="1:8" x14ac:dyDescent="0.25">
      <c r="A153" t="s">
        <v>30</v>
      </c>
      <c r="B153">
        <v>91</v>
      </c>
    </row>
    <row r="154" spans="1:8" x14ac:dyDescent="0.25">
      <c r="A154" t="s">
        <v>39</v>
      </c>
      <c r="B154">
        <v>91</v>
      </c>
      <c r="C154" s="18" t="s">
        <v>982</v>
      </c>
      <c r="D154" s="18" t="s">
        <v>1171</v>
      </c>
      <c r="H154" s="18" t="s">
        <v>983</v>
      </c>
    </row>
    <row r="155" spans="1:8" x14ac:dyDescent="0.25">
      <c r="A155" t="s">
        <v>54</v>
      </c>
      <c r="B155">
        <v>91</v>
      </c>
      <c r="C155" s="18" t="s">
        <v>984</v>
      </c>
      <c r="D155" s="18" t="s">
        <v>1138</v>
      </c>
      <c r="E155" s="18" t="s">
        <v>1139</v>
      </c>
      <c r="F155" s="18" t="s">
        <v>1140</v>
      </c>
      <c r="G155" s="18" t="s">
        <v>1141</v>
      </c>
      <c r="H155" s="18" t="s">
        <v>54</v>
      </c>
    </row>
    <row r="156" spans="1:8" x14ac:dyDescent="0.25">
      <c r="A156" t="s">
        <v>1086</v>
      </c>
      <c r="B156">
        <v>33</v>
      </c>
    </row>
  </sheetData>
  <sheetProtection algorithmName="SHA-512" hashValue="8NhFQ4fqedtI6htn6UehDExwsZdENtPtBmnObFn2e5L3P0KvmK82ZQPXD1RCn7DzAaMiZ7WEi/tBphN83W8dpg==" saltValue="OaBtQspW/coLvRvbcCfuFg==" spinCount="100000" sheet="1" objects="1" scenarios="1" autoFilter="0"/>
  <autoFilter ref="A1:D156" xr:uid="{02054ABE-6FE6-48B4-8CBA-8BBA19FFEE1D}"/>
  <phoneticPr fontId="6" type="noConversion"/>
  <hyperlinks>
    <hyperlink ref="G8" r:id="rId1" xr:uid="{0A000BB8-ED61-4A0E-BCC1-B318C9766B87}"/>
    <hyperlink ref="G7" r:id="rId2" xr:uid="{2C556F16-5423-4DBD-B8CE-6BECDCE40D5B}"/>
    <hyperlink ref="G5" r:id="rId3" xr:uid="{281F9AC5-EA4D-43D7-9D3C-0808739950F2}"/>
    <hyperlink ref="G3" r:id="rId4" xr:uid="{B7F82EAD-84B2-45E5-93EB-05CA691B3467}"/>
    <hyperlink ref="G2" r:id="rId5" xr:uid="{1F51EC69-3ED6-4CD0-BE1C-0216079BAF27}"/>
    <hyperlink ref="G147" r:id="rId6" xr:uid="{2CEC7C28-2F40-4E79-A964-417AC42CB32D}"/>
    <hyperlink ref="G119" r:id="rId7" display="mailto:seurre.ufolep@gmail.com" xr:uid="{C257E794-6BB3-45AC-BD41-12B19EC479C1}"/>
    <hyperlink ref="G100" r:id="rId8" display="mailto:sectiondetircourcellesleslens@outlook.fr" xr:uid="{592D8CF5-656B-4B83-B750-06ED7FB84434}"/>
    <hyperlink ref="G97" r:id="rId9" display="mailto:calais.tir.sportif@orange.fr" xr:uid="{8777CDFB-A68B-45BF-A7BA-58282697ABA6}"/>
    <hyperlink ref="G150" r:id="rId10" xr:uid="{9019B907-A01F-43B9-9B71-9E07D684FD42}"/>
    <hyperlink ref="G24" r:id="rId11" xr:uid="{702A9724-BFCA-416F-9F72-93F73B449DFB}"/>
    <hyperlink ref="G22" r:id="rId12" xr:uid="{D77CBE46-3046-43E6-AD1E-E03511852EBB}"/>
  </hyperlinks>
  <pageMargins left="0.7" right="0.7" top="0.75" bottom="0.75" header="0.3" footer="0.3"/>
  <pageSetup paperSize="9" orientation="portrait" r:id="rId1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10</vt:i4>
      </vt:variant>
    </vt:vector>
  </HeadingPairs>
  <TitlesOfParts>
    <vt:vector size="23" baseType="lpstr">
      <vt:lpstr>Règles saisie des feuilles</vt:lpstr>
      <vt:lpstr>Les qualifiés</vt:lpstr>
      <vt:lpstr>Validation de participation</vt:lpstr>
      <vt:lpstr>Sélection club</vt:lpstr>
      <vt:lpstr>Carabine 10m</vt:lpstr>
      <vt:lpstr>Pistolet 10m</vt:lpstr>
      <vt:lpstr>Pistolet 25m</vt:lpstr>
      <vt:lpstr>Carabine 50m</vt:lpstr>
      <vt:lpstr>Clubs</vt:lpstr>
      <vt:lpstr>Feuil1</vt:lpstr>
      <vt:lpstr>Feuil3</vt:lpstr>
      <vt:lpstr>Paramètres</vt:lpstr>
      <vt:lpstr>FI1</vt:lpstr>
      <vt:lpstr>DptC10</vt:lpstr>
      <vt:lpstr>'Carabine 10m'!Impression_des_titres</vt:lpstr>
      <vt:lpstr>'Les qualifiés'!Impression_des_titres</vt:lpstr>
      <vt:lpstr>'Pistolet 10m'!Impression_des_titres</vt:lpstr>
      <vt:lpstr>'Carabine 10m'!Zone_d_impression</vt:lpstr>
      <vt:lpstr>'Carabine 50m'!Zone_d_impression</vt:lpstr>
      <vt:lpstr>'Les qualifiés'!Zone_d_impression</vt:lpstr>
      <vt:lpstr>'Pistolet 10m'!Zone_d_impression</vt:lpstr>
      <vt:lpstr>'Pistolet 25m'!Zone_d_impression</vt:lpstr>
      <vt:lpstr>'Validation de participation'!Zone_d_impression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Portable</dc:creator>
  <cp:lastModifiedBy>sylvain ALLIAUME</cp:lastModifiedBy>
  <cp:lastPrinted>2026-06-01T15:01:01Z</cp:lastPrinted>
  <dcterms:created xsi:type="dcterms:W3CDTF">2011-06-10T20:23:53Z</dcterms:created>
  <dcterms:modified xsi:type="dcterms:W3CDTF">2026-06-13T14:33:06Z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21ee20b-2db6-434b-a656-4500d2063055_Enabled">
    <vt:lpwstr>true</vt:lpwstr>
  </property>
  <property fmtid="{D5CDD505-2E9C-101B-9397-08002B2CF9AE}" pid="3" name="MSIP_Label_021ee20b-2db6-434b-a656-4500d2063055_SetDate">
    <vt:lpwstr>2023-06-16T06:54:36Z</vt:lpwstr>
  </property>
  <property fmtid="{D5CDD505-2E9C-101B-9397-08002B2CF9AE}" pid="4" name="MSIP_Label_021ee20b-2db6-434b-a656-4500d2063055_Method">
    <vt:lpwstr>Privileged</vt:lpwstr>
  </property>
  <property fmtid="{D5CDD505-2E9C-101B-9397-08002B2CF9AE}" pid="5" name="MSIP_Label_021ee20b-2db6-434b-a656-4500d2063055_Name">
    <vt:lpwstr>Sans Marquage - Groupe et Réseau</vt:lpwstr>
  </property>
  <property fmtid="{D5CDD505-2E9C-101B-9397-08002B2CF9AE}" pid="6" name="MSIP_Label_021ee20b-2db6-434b-a656-4500d2063055_SiteId">
    <vt:lpwstr>4a7c8238-5799-4b16-9fc6-9ad8fce5a7d9</vt:lpwstr>
  </property>
  <property fmtid="{D5CDD505-2E9C-101B-9397-08002B2CF9AE}" pid="7" name="MSIP_Label_021ee20b-2db6-434b-a656-4500d2063055_ActionId">
    <vt:lpwstr>68898013-de56-4a6a-b9e7-58f3a5098d72</vt:lpwstr>
  </property>
  <property fmtid="{D5CDD505-2E9C-101B-9397-08002B2CF9AE}" pid="8" name="MSIP_Label_021ee20b-2db6-434b-a656-4500d2063055_ContentBits">
    <vt:lpwstr>0</vt:lpwstr>
  </property>
</Properties>
</file>